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2014\Advanced\"/>
    </mc:Choice>
  </mc:AlternateContent>
  <bookViews>
    <workbookView xWindow="0" yWindow="0" windowWidth="28800" windowHeight="14280"/>
  </bookViews>
  <sheets>
    <sheet name="Analysis Data" sheetId="1" r:id="rId1"/>
  </sheets>
  <calcPr calcId="152511"/>
</workbook>
</file>

<file path=xl/calcChain.xml><?xml version="1.0" encoding="utf-8"?>
<calcChain xmlns="http://schemas.openxmlformats.org/spreadsheetml/2006/main">
  <c r="E158" i="1" l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5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07" i="1"/>
  <c r="D50" i="1"/>
  <c r="D57" i="1"/>
  <c r="F50" i="1"/>
  <c r="F57" i="1"/>
  <c r="I50" i="1"/>
  <c r="I57" i="1"/>
  <c r="J50" i="1"/>
  <c r="J57" i="1"/>
  <c r="M50" i="1"/>
  <c r="M57" i="1"/>
  <c r="P57" i="1"/>
  <c r="D58" i="1"/>
  <c r="F58" i="1"/>
  <c r="I58" i="1"/>
  <c r="J58" i="1"/>
  <c r="M58" i="1"/>
  <c r="P58" i="1"/>
  <c r="D59" i="1"/>
  <c r="F59" i="1"/>
  <c r="I59" i="1"/>
  <c r="J59" i="1"/>
  <c r="M59" i="1"/>
  <c r="P59" i="1"/>
  <c r="D60" i="1"/>
  <c r="F60" i="1"/>
  <c r="I60" i="1"/>
  <c r="J60" i="1"/>
  <c r="M60" i="1"/>
  <c r="P60" i="1"/>
  <c r="D61" i="1"/>
  <c r="F61" i="1"/>
  <c r="I61" i="1"/>
  <c r="J61" i="1"/>
  <c r="M61" i="1"/>
  <c r="P61" i="1"/>
  <c r="D62" i="1"/>
  <c r="F62" i="1"/>
  <c r="I62" i="1"/>
  <c r="J62" i="1"/>
  <c r="M62" i="1"/>
  <c r="P62" i="1"/>
  <c r="D63" i="1"/>
  <c r="F63" i="1"/>
  <c r="I63" i="1"/>
  <c r="J63" i="1"/>
  <c r="M63" i="1"/>
  <c r="P63" i="1"/>
  <c r="D64" i="1"/>
  <c r="F64" i="1"/>
  <c r="I64" i="1"/>
  <c r="J64" i="1"/>
  <c r="M64" i="1"/>
  <c r="P64" i="1"/>
  <c r="D65" i="1"/>
  <c r="F65" i="1"/>
  <c r="I65" i="1"/>
  <c r="J65" i="1"/>
  <c r="M65" i="1"/>
  <c r="P65" i="1"/>
  <c r="D66" i="1"/>
  <c r="F66" i="1"/>
  <c r="I66" i="1"/>
  <c r="J66" i="1"/>
  <c r="M66" i="1"/>
  <c r="P66" i="1"/>
  <c r="D67" i="1"/>
  <c r="F67" i="1"/>
  <c r="I67" i="1"/>
  <c r="J67" i="1"/>
  <c r="M67" i="1"/>
  <c r="P67" i="1"/>
  <c r="D68" i="1"/>
  <c r="F68" i="1"/>
  <c r="I68" i="1"/>
  <c r="J68" i="1"/>
  <c r="M68" i="1"/>
  <c r="P68" i="1"/>
  <c r="D69" i="1"/>
  <c r="F69" i="1"/>
  <c r="I69" i="1"/>
  <c r="J69" i="1"/>
  <c r="M69" i="1"/>
  <c r="P69" i="1"/>
  <c r="D70" i="1"/>
  <c r="F70" i="1"/>
  <c r="I70" i="1"/>
  <c r="J70" i="1"/>
  <c r="M70" i="1"/>
  <c r="P70" i="1"/>
  <c r="D71" i="1"/>
  <c r="F71" i="1"/>
  <c r="I71" i="1"/>
  <c r="J71" i="1"/>
  <c r="M71" i="1"/>
  <c r="P71" i="1"/>
  <c r="D72" i="1"/>
  <c r="F72" i="1"/>
  <c r="I72" i="1"/>
  <c r="J72" i="1"/>
  <c r="M72" i="1"/>
  <c r="P72" i="1"/>
  <c r="D73" i="1"/>
  <c r="F73" i="1"/>
  <c r="I73" i="1"/>
  <c r="J73" i="1"/>
  <c r="M73" i="1"/>
  <c r="P73" i="1"/>
  <c r="D74" i="1"/>
  <c r="F74" i="1"/>
  <c r="I74" i="1"/>
  <c r="J74" i="1"/>
  <c r="M74" i="1"/>
  <c r="P74" i="1"/>
  <c r="D75" i="1"/>
  <c r="F75" i="1"/>
  <c r="I75" i="1"/>
  <c r="J75" i="1"/>
  <c r="M75" i="1"/>
  <c r="P75" i="1"/>
  <c r="D76" i="1"/>
  <c r="F76" i="1"/>
  <c r="I76" i="1"/>
  <c r="J76" i="1"/>
  <c r="M76" i="1"/>
  <c r="P76" i="1"/>
  <c r="D77" i="1"/>
  <c r="F77" i="1"/>
  <c r="I77" i="1"/>
  <c r="J77" i="1"/>
  <c r="M77" i="1"/>
  <c r="P77" i="1"/>
  <c r="D78" i="1"/>
  <c r="F78" i="1"/>
  <c r="I78" i="1"/>
  <c r="J78" i="1"/>
  <c r="M78" i="1"/>
  <c r="P78" i="1"/>
  <c r="D79" i="1"/>
  <c r="F79" i="1"/>
  <c r="I79" i="1"/>
  <c r="J79" i="1"/>
  <c r="M79" i="1"/>
  <c r="P79" i="1"/>
  <c r="D80" i="1"/>
  <c r="F80" i="1"/>
  <c r="I80" i="1"/>
  <c r="J80" i="1"/>
  <c r="M80" i="1"/>
  <c r="P80" i="1"/>
  <c r="D81" i="1"/>
  <c r="F81" i="1"/>
  <c r="I81" i="1"/>
  <c r="J81" i="1"/>
  <c r="M81" i="1"/>
  <c r="P81" i="1"/>
  <c r="D82" i="1"/>
  <c r="F82" i="1"/>
  <c r="I82" i="1"/>
  <c r="J82" i="1"/>
  <c r="M82" i="1"/>
  <c r="P82" i="1"/>
  <c r="D83" i="1"/>
  <c r="F83" i="1"/>
  <c r="I83" i="1"/>
  <c r="J83" i="1"/>
  <c r="M83" i="1"/>
  <c r="P83" i="1"/>
  <c r="D84" i="1"/>
  <c r="F84" i="1"/>
  <c r="I84" i="1"/>
  <c r="J84" i="1"/>
  <c r="M84" i="1"/>
  <c r="P84" i="1"/>
  <c r="D85" i="1"/>
  <c r="F85" i="1"/>
  <c r="I85" i="1"/>
  <c r="J85" i="1"/>
  <c r="M85" i="1"/>
  <c r="P85" i="1"/>
  <c r="D86" i="1"/>
  <c r="F86" i="1"/>
  <c r="I86" i="1"/>
  <c r="J86" i="1"/>
  <c r="M86" i="1"/>
  <c r="P86" i="1"/>
  <c r="D87" i="1"/>
  <c r="F87" i="1"/>
  <c r="I87" i="1"/>
  <c r="J87" i="1"/>
  <c r="M87" i="1"/>
  <c r="P87" i="1"/>
  <c r="D88" i="1"/>
  <c r="F88" i="1"/>
  <c r="I88" i="1"/>
  <c r="J88" i="1"/>
  <c r="M88" i="1"/>
  <c r="P88" i="1"/>
  <c r="D89" i="1"/>
  <c r="F89" i="1"/>
  <c r="I89" i="1"/>
  <c r="J89" i="1"/>
  <c r="M89" i="1"/>
  <c r="P89" i="1"/>
  <c r="D90" i="1"/>
  <c r="F90" i="1"/>
  <c r="I90" i="1"/>
  <c r="J90" i="1"/>
  <c r="M90" i="1"/>
  <c r="P90" i="1"/>
  <c r="D91" i="1"/>
  <c r="F91" i="1"/>
  <c r="I91" i="1"/>
  <c r="J91" i="1"/>
  <c r="M91" i="1"/>
  <c r="P91" i="1"/>
  <c r="D92" i="1"/>
  <c r="F92" i="1"/>
  <c r="I92" i="1"/>
  <c r="J92" i="1"/>
  <c r="M92" i="1"/>
  <c r="P92" i="1"/>
  <c r="D93" i="1"/>
  <c r="F93" i="1"/>
  <c r="I93" i="1"/>
  <c r="J93" i="1"/>
  <c r="M93" i="1"/>
  <c r="P93" i="1"/>
  <c r="D94" i="1"/>
  <c r="F94" i="1"/>
  <c r="I94" i="1"/>
  <c r="J94" i="1"/>
  <c r="M94" i="1"/>
  <c r="P94" i="1"/>
  <c r="D56" i="1"/>
  <c r="F56" i="1"/>
  <c r="I56" i="1"/>
  <c r="J56" i="1"/>
  <c r="M56" i="1"/>
  <c r="P56" i="1"/>
  <c r="E50" i="1"/>
  <c r="E57" i="1"/>
  <c r="G50" i="1"/>
  <c r="G57" i="1"/>
  <c r="H50" i="1"/>
  <c r="H57" i="1"/>
  <c r="K50" i="1"/>
  <c r="K57" i="1"/>
  <c r="L50" i="1"/>
  <c r="L57" i="1"/>
  <c r="N50" i="1"/>
  <c r="N57" i="1"/>
  <c r="O50" i="1"/>
  <c r="O57" i="1"/>
  <c r="E58" i="1"/>
  <c r="G58" i="1"/>
  <c r="H58" i="1"/>
  <c r="K58" i="1"/>
  <c r="L58" i="1"/>
  <c r="N58" i="1"/>
  <c r="O58" i="1"/>
  <c r="E59" i="1"/>
  <c r="G59" i="1"/>
  <c r="H59" i="1"/>
  <c r="K59" i="1"/>
  <c r="L59" i="1"/>
  <c r="N59" i="1"/>
  <c r="O59" i="1"/>
  <c r="E60" i="1"/>
  <c r="G60" i="1"/>
  <c r="H60" i="1"/>
  <c r="K60" i="1"/>
  <c r="L60" i="1"/>
  <c r="N60" i="1"/>
  <c r="O60" i="1"/>
  <c r="E61" i="1"/>
  <c r="G61" i="1"/>
  <c r="H61" i="1"/>
  <c r="K61" i="1"/>
  <c r="L61" i="1"/>
  <c r="N61" i="1"/>
  <c r="O61" i="1"/>
  <c r="E62" i="1"/>
  <c r="G62" i="1"/>
  <c r="H62" i="1"/>
  <c r="K62" i="1"/>
  <c r="L62" i="1"/>
  <c r="N62" i="1"/>
  <c r="O62" i="1"/>
  <c r="E63" i="1"/>
  <c r="G63" i="1"/>
  <c r="H63" i="1"/>
  <c r="K63" i="1"/>
  <c r="L63" i="1"/>
  <c r="N63" i="1"/>
  <c r="O63" i="1"/>
  <c r="E64" i="1"/>
  <c r="G64" i="1"/>
  <c r="H64" i="1"/>
  <c r="K64" i="1"/>
  <c r="L64" i="1"/>
  <c r="N64" i="1"/>
  <c r="O64" i="1"/>
  <c r="E65" i="1"/>
  <c r="G65" i="1"/>
  <c r="H65" i="1"/>
  <c r="K65" i="1"/>
  <c r="L65" i="1"/>
  <c r="N65" i="1"/>
  <c r="O65" i="1"/>
  <c r="E66" i="1"/>
  <c r="G66" i="1"/>
  <c r="H66" i="1"/>
  <c r="K66" i="1"/>
  <c r="L66" i="1"/>
  <c r="N66" i="1"/>
  <c r="O66" i="1"/>
  <c r="E67" i="1"/>
  <c r="G67" i="1"/>
  <c r="H67" i="1"/>
  <c r="K67" i="1"/>
  <c r="L67" i="1"/>
  <c r="N67" i="1"/>
  <c r="O67" i="1"/>
  <c r="E68" i="1"/>
  <c r="G68" i="1"/>
  <c r="H68" i="1"/>
  <c r="K68" i="1"/>
  <c r="L68" i="1"/>
  <c r="N68" i="1"/>
  <c r="O68" i="1"/>
  <c r="E69" i="1"/>
  <c r="G69" i="1"/>
  <c r="H69" i="1"/>
  <c r="K69" i="1"/>
  <c r="L69" i="1"/>
  <c r="N69" i="1"/>
  <c r="O69" i="1"/>
  <c r="E70" i="1"/>
  <c r="G70" i="1"/>
  <c r="H70" i="1"/>
  <c r="K70" i="1"/>
  <c r="L70" i="1"/>
  <c r="N70" i="1"/>
  <c r="O70" i="1"/>
  <c r="E71" i="1"/>
  <c r="G71" i="1"/>
  <c r="H71" i="1"/>
  <c r="K71" i="1"/>
  <c r="L71" i="1"/>
  <c r="N71" i="1"/>
  <c r="O71" i="1"/>
  <c r="E72" i="1"/>
  <c r="G72" i="1"/>
  <c r="H72" i="1"/>
  <c r="K72" i="1"/>
  <c r="L72" i="1"/>
  <c r="N72" i="1"/>
  <c r="O72" i="1"/>
  <c r="E73" i="1"/>
  <c r="G73" i="1"/>
  <c r="H73" i="1"/>
  <c r="K73" i="1"/>
  <c r="L73" i="1"/>
  <c r="N73" i="1"/>
  <c r="O73" i="1"/>
  <c r="E74" i="1"/>
  <c r="G74" i="1"/>
  <c r="H74" i="1"/>
  <c r="K74" i="1"/>
  <c r="L74" i="1"/>
  <c r="N74" i="1"/>
  <c r="O74" i="1"/>
  <c r="E75" i="1"/>
  <c r="G75" i="1"/>
  <c r="H75" i="1"/>
  <c r="K75" i="1"/>
  <c r="L75" i="1"/>
  <c r="N75" i="1"/>
  <c r="O75" i="1"/>
  <c r="E76" i="1"/>
  <c r="G76" i="1"/>
  <c r="H76" i="1"/>
  <c r="K76" i="1"/>
  <c r="L76" i="1"/>
  <c r="N76" i="1"/>
  <c r="O76" i="1"/>
  <c r="E77" i="1"/>
  <c r="G77" i="1"/>
  <c r="H77" i="1"/>
  <c r="K77" i="1"/>
  <c r="L77" i="1"/>
  <c r="N77" i="1"/>
  <c r="O77" i="1"/>
  <c r="E78" i="1"/>
  <c r="G78" i="1"/>
  <c r="H78" i="1"/>
  <c r="K78" i="1"/>
  <c r="L78" i="1"/>
  <c r="N78" i="1"/>
  <c r="O78" i="1"/>
  <c r="E79" i="1"/>
  <c r="G79" i="1"/>
  <c r="H79" i="1"/>
  <c r="K79" i="1"/>
  <c r="L79" i="1"/>
  <c r="N79" i="1"/>
  <c r="O79" i="1"/>
  <c r="E80" i="1"/>
  <c r="G80" i="1"/>
  <c r="H80" i="1"/>
  <c r="K80" i="1"/>
  <c r="L80" i="1"/>
  <c r="N80" i="1"/>
  <c r="O80" i="1"/>
  <c r="E81" i="1"/>
  <c r="G81" i="1"/>
  <c r="H81" i="1"/>
  <c r="K81" i="1"/>
  <c r="L81" i="1"/>
  <c r="N81" i="1"/>
  <c r="O81" i="1"/>
  <c r="E82" i="1"/>
  <c r="G82" i="1"/>
  <c r="H82" i="1"/>
  <c r="K82" i="1"/>
  <c r="L82" i="1"/>
  <c r="N82" i="1"/>
  <c r="O82" i="1"/>
  <c r="E83" i="1"/>
  <c r="G83" i="1"/>
  <c r="H83" i="1"/>
  <c r="K83" i="1"/>
  <c r="L83" i="1"/>
  <c r="N83" i="1"/>
  <c r="O83" i="1"/>
  <c r="E84" i="1"/>
  <c r="G84" i="1"/>
  <c r="H84" i="1"/>
  <c r="K84" i="1"/>
  <c r="L84" i="1"/>
  <c r="N84" i="1"/>
  <c r="O84" i="1"/>
  <c r="E85" i="1"/>
  <c r="G85" i="1"/>
  <c r="H85" i="1"/>
  <c r="K85" i="1"/>
  <c r="L85" i="1"/>
  <c r="N85" i="1"/>
  <c r="O85" i="1"/>
  <c r="E86" i="1"/>
  <c r="G86" i="1"/>
  <c r="H86" i="1"/>
  <c r="K86" i="1"/>
  <c r="L86" i="1"/>
  <c r="N86" i="1"/>
  <c r="O86" i="1"/>
  <c r="E87" i="1"/>
  <c r="G87" i="1"/>
  <c r="H87" i="1"/>
  <c r="K87" i="1"/>
  <c r="L87" i="1"/>
  <c r="N87" i="1"/>
  <c r="O87" i="1"/>
  <c r="E88" i="1"/>
  <c r="G88" i="1"/>
  <c r="H88" i="1"/>
  <c r="K88" i="1"/>
  <c r="L88" i="1"/>
  <c r="N88" i="1"/>
  <c r="O88" i="1"/>
  <c r="E89" i="1"/>
  <c r="G89" i="1"/>
  <c r="H89" i="1"/>
  <c r="K89" i="1"/>
  <c r="L89" i="1"/>
  <c r="N89" i="1"/>
  <c r="O89" i="1"/>
  <c r="E90" i="1"/>
  <c r="G90" i="1"/>
  <c r="H90" i="1"/>
  <c r="K90" i="1"/>
  <c r="L90" i="1"/>
  <c r="N90" i="1"/>
  <c r="O90" i="1"/>
  <c r="E91" i="1"/>
  <c r="G91" i="1"/>
  <c r="H91" i="1"/>
  <c r="K91" i="1"/>
  <c r="L91" i="1"/>
  <c r="N91" i="1"/>
  <c r="O91" i="1"/>
  <c r="E92" i="1"/>
  <c r="G92" i="1"/>
  <c r="H92" i="1"/>
  <c r="K92" i="1"/>
  <c r="L92" i="1"/>
  <c r="N92" i="1"/>
  <c r="O92" i="1"/>
  <c r="E93" i="1"/>
  <c r="G93" i="1"/>
  <c r="H93" i="1"/>
  <c r="K93" i="1"/>
  <c r="L93" i="1"/>
  <c r="N93" i="1"/>
  <c r="O93" i="1"/>
  <c r="E94" i="1"/>
  <c r="G94" i="1"/>
  <c r="H94" i="1"/>
  <c r="K94" i="1"/>
  <c r="L94" i="1"/>
  <c r="N94" i="1"/>
  <c r="O94" i="1"/>
  <c r="E56" i="1"/>
  <c r="G56" i="1"/>
  <c r="H56" i="1"/>
  <c r="K56" i="1"/>
  <c r="L56" i="1"/>
  <c r="N56" i="1"/>
  <c r="O56" i="1"/>
</calcChain>
</file>

<file path=xl/sharedStrings.xml><?xml version="1.0" encoding="utf-8"?>
<sst xmlns="http://schemas.openxmlformats.org/spreadsheetml/2006/main" count="367" uniqueCount="96">
  <si>
    <t>ADVANCED NURSERY EVALUATION</t>
  </si>
  <si>
    <t>FOR SOFT WHEAT MILLING AND BAKING QUALITY</t>
  </si>
  <si>
    <t>2014 CROP</t>
  </si>
  <si>
    <t>UESRWWN</t>
  </si>
  <si>
    <t xml:space="preserve">Quality Data </t>
  </si>
  <si>
    <r>
      <t xml:space="preserve">*Entry in </t>
    </r>
    <r>
      <rPr>
        <b/>
        <sz val="10"/>
        <color rgb="FFFF0000"/>
        <rFont val="Arial"/>
        <family val="2"/>
      </rPr>
      <t>RED</t>
    </r>
    <r>
      <rPr>
        <b/>
        <sz val="10"/>
        <color rgb="FF000000"/>
        <rFont val="Arial"/>
        <family val="2"/>
      </rPr>
      <t xml:space="preserve"> is the check used for this evaluation</t>
    </r>
  </si>
  <si>
    <t>Lab
Number</t>
  </si>
  <si>
    <t>Entry
Number</t>
  </si>
  <si>
    <t>Entry</t>
  </si>
  <si>
    <t>Test Weight
(LB/BU)</t>
  </si>
  <si>
    <t>NIR Kernel
Protein
(at 12%)</t>
  </si>
  <si>
    <t>SKCS Kernel
Hardness</t>
  </si>
  <si>
    <t>SKCS Kernel
Diameter
(mm)</t>
  </si>
  <si>
    <t>SKCS Kernel
Weight
(mg)</t>
  </si>
  <si>
    <t>Flour Yield
(%)</t>
  </si>
  <si>
    <t>Softness
Equivalent (%)</t>
  </si>
  <si>
    <t>Flour
Protein
(at 14%)</t>
  </si>
  <si>
    <t>Lactic Acid
SRC (%)</t>
  </si>
  <si>
    <t>Sodium
Carbonate
SRC (%)</t>
  </si>
  <si>
    <t>Cookie
Diameter
(cm)</t>
  </si>
  <si>
    <t>Top
Grade
(0-9)</t>
  </si>
  <si>
    <t>Branson</t>
  </si>
  <si>
    <t>Bess</t>
  </si>
  <si>
    <t>Shirley</t>
  </si>
  <si>
    <t>MO080104</t>
  </si>
  <si>
    <t>NC08-140</t>
  </si>
  <si>
    <t>NC09-20768</t>
  </si>
  <si>
    <t>OH07-264-35</t>
  </si>
  <si>
    <t>IL07-19334</t>
  </si>
  <si>
    <t>GA04121-11E26</t>
  </si>
  <si>
    <t>MD04W249-11-7</t>
  </si>
  <si>
    <t>VA11W-108</t>
  </si>
  <si>
    <t>VA11W-230</t>
  </si>
  <si>
    <t>VA11W-301</t>
  </si>
  <si>
    <t>P0722A1-1-7</t>
  </si>
  <si>
    <t>P0762A1-2-8</t>
  </si>
  <si>
    <t>P04620A1-1-7-4-17</t>
  </si>
  <si>
    <t>LCS229</t>
  </si>
  <si>
    <t>LCS321</t>
  </si>
  <si>
    <t>MO120187</t>
  </si>
  <si>
    <t>MO110799</t>
  </si>
  <si>
    <t>KWS023</t>
  </si>
  <si>
    <t>KWS024</t>
  </si>
  <si>
    <t>KWS025</t>
  </si>
  <si>
    <t>OK109143CF</t>
  </si>
  <si>
    <t>OK11311F</t>
  </si>
  <si>
    <t>OK11754WF</t>
  </si>
  <si>
    <t>IL09-3264</t>
  </si>
  <si>
    <t>IL07-18533-3</t>
  </si>
  <si>
    <t>KY03C-1237-12</t>
  </si>
  <si>
    <t>KY03C-1237-05</t>
  </si>
  <si>
    <t>MD05W10208-12-16</t>
  </si>
  <si>
    <t>NC10-23663</t>
  </si>
  <si>
    <t>OH07-263-3</t>
  </si>
  <si>
    <t>OH08-235-33</t>
  </si>
  <si>
    <t>AR00179-2-2</t>
  </si>
  <si>
    <t>AR04015-5</t>
  </si>
  <si>
    <t>MSU Line F0013R</t>
  </si>
  <si>
    <t>MSU Line F0036R</t>
  </si>
  <si>
    <t>MSU Line F1026R</t>
  </si>
  <si>
    <t>Average</t>
  </si>
  <si>
    <t>Standard Deviation</t>
  </si>
  <si>
    <t>Number of Standard Deviations Away from the Check</t>
  </si>
  <si>
    <t>Total T-Score</t>
  </si>
  <si>
    <t>Total T-SCORE = Sum of (0.15 x Test Weight), (-0.1 x SKCS Kernel Hardness), (0.4 x Flour Yield), (0.15 x Softness Equivant) and (-0.2 x Sodium Carbonate SRC)</t>
  </si>
  <si>
    <t>Flour Yield T-Score</t>
  </si>
  <si>
    <t>Flour Yield T-Score Rank</t>
  </si>
  <si>
    <t>Total T-Score Rank</t>
  </si>
  <si>
    <t>Grade</t>
  </si>
  <si>
    <t>Range</t>
  </si>
  <si>
    <t>Percent</t>
  </si>
  <si>
    <t>A</t>
  </si>
  <si>
    <t>&gt;71.55</t>
  </si>
  <si>
    <t>B</t>
  </si>
  <si>
    <t>70.43 to 71.54</t>
  </si>
  <si>
    <t>C</t>
  </si>
  <si>
    <t>69.10 to 70.42</t>
  </si>
  <si>
    <t>D</t>
  </si>
  <si>
    <t>67.94 to 69.11</t>
  </si>
  <si>
    <t>F</t>
  </si>
  <si>
    <t>&lt;67.93</t>
  </si>
  <si>
    <t>Flour Yield % Grade</t>
  </si>
  <si>
    <t>Rankings/Grade Summary</t>
  </si>
  <si>
    <t>*For highlighted entries, please see the notes in line 51</t>
  </si>
  <si>
    <t xml:space="preserve"> </t>
  </si>
  <si>
    <t>Total
T-Score</t>
  </si>
  <si>
    <t>Total
T-Score
Rank</t>
  </si>
  <si>
    <t>Cookie Diameter Grade (Based on +5000 Samples Between 2009 and 2013)</t>
  </si>
  <si>
    <t>&gt;19.34</t>
  </si>
  <si>
    <t>&lt;17.87</t>
  </si>
  <si>
    <t>Flour Yield Grade (Based on +5000 Samples Between 2009 and 2013)</t>
  </si>
  <si>
    <t>Cooke Diameter Grade</t>
  </si>
  <si>
    <t>18.90 to 19.33</t>
  </si>
  <si>
    <t>18.35 to 18.89</t>
  </si>
  <si>
    <t>17.88 to 18.34</t>
  </si>
  <si>
    <t xml:space="preserve">Note: Flour yields of the entries are much lower than the five-year average flour yield of SRW wheat entries (69.7%).The average flour yield for this nursery is 66.5%.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</si>
</sst>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rgb="FF000000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8" fillId="2" borderId="0"/>
  </cellStyleXfs>
  <cellXfs count="93"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5" xfId="0" applyFont="1" applyFill="1" applyBorder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2" fontId="2" fillId="2" borderId="7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2" fillId="2" borderId="6" xfId="0" applyFont="1" applyFill="1" applyBorder="1" applyAlignment="1">
      <alignment horizontal="center" wrapText="1"/>
    </xf>
    <xf numFmtId="0" fontId="3" fillId="2" borderId="0" xfId="0" applyFont="1" applyFill="1"/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6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0" fontId="7" fillId="2" borderId="0" xfId="0" applyFont="1" applyFill="1"/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10" xfId="1" applyFont="1" applyBorder="1" applyAlignment="1">
      <alignment horizontal="center"/>
    </xf>
    <xf numFmtId="0" fontId="2" fillId="2" borderId="10" xfId="1" applyFont="1" applyBorder="1" applyAlignment="1">
      <alignment horizontal="center"/>
    </xf>
    <xf numFmtId="0" fontId="3" fillId="2" borderId="0" xfId="1" applyFont="1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8"/>
  <sheetViews>
    <sheetView tabSelected="1" zoomScaleNormal="100" workbookViewId="0">
      <selection activeCell="A5" sqref="A5"/>
    </sheetView>
  </sheetViews>
  <sheetFormatPr defaultColWidth="9.6640625" defaultRowHeight="15" x14ac:dyDescent="0.2"/>
  <cols>
    <col min="1" max="2" width="10" style="10" customWidth="1"/>
    <col min="3" max="3" width="15.6640625" style="10" customWidth="1"/>
    <col min="4" max="5" width="7.21875" style="10" customWidth="1"/>
    <col min="6" max="6" width="8.77734375" style="10" customWidth="1"/>
    <col min="7" max="8" width="8.77734375" style="11" customWidth="1"/>
    <col min="9" max="13" width="7.21875" style="10" customWidth="1"/>
    <col min="14" max="14" width="7.21875" style="12" customWidth="1"/>
    <col min="15" max="16" width="7.21875" style="10" customWidth="1"/>
    <col min="17" max="17" width="7.21875" customWidth="1"/>
  </cols>
  <sheetData>
    <row r="1" spans="1:16" s="6" customFormat="1" ht="12.7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s="6" customFormat="1" ht="12.75" customHeight="1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6" s="6" customFormat="1" ht="12.75" customHeight="1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6" s="6" customFormat="1" ht="12.75" customHeight="1" x14ac:dyDescent="0.2">
      <c r="B4" s="2"/>
      <c r="C4" s="2"/>
      <c r="D4" s="2"/>
      <c r="E4" s="2"/>
      <c r="F4" s="2"/>
      <c r="G4" s="5"/>
      <c r="H4" s="5"/>
      <c r="I4" s="2"/>
      <c r="J4" s="2"/>
      <c r="K4" s="2"/>
      <c r="L4" s="2"/>
      <c r="M4" s="2"/>
      <c r="N4" s="16"/>
      <c r="O4" s="2"/>
    </row>
    <row r="5" spans="1:16" s="6" customFormat="1" ht="12.75" customHeight="1" x14ac:dyDescent="0.2">
      <c r="A5" s="1" t="s">
        <v>3</v>
      </c>
      <c r="B5" s="2"/>
      <c r="C5" s="2"/>
      <c r="D5" s="2"/>
      <c r="E5" s="2"/>
      <c r="F5" s="2"/>
      <c r="G5" s="5"/>
      <c r="H5" s="5"/>
      <c r="I5" s="2"/>
      <c r="J5" s="2"/>
      <c r="K5" s="2"/>
      <c r="L5" s="2"/>
      <c r="M5" s="2"/>
      <c r="N5" s="16"/>
      <c r="O5" s="2"/>
    </row>
    <row r="6" spans="1:16" s="6" customFormat="1" ht="12" x14ac:dyDescent="0.2">
      <c r="A6" s="7"/>
      <c r="G6" s="8"/>
      <c r="H6" s="8"/>
      <c r="N6" s="9"/>
    </row>
    <row r="7" spans="1:16" s="3" customFormat="1" ht="12.75" customHeight="1" x14ac:dyDescent="0.2">
      <c r="A7" s="17" t="s">
        <v>4</v>
      </c>
      <c r="B7" s="18"/>
      <c r="C7" s="19"/>
      <c r="D7" s="20" t="s">
        <v>5</v>
      </c>
      <c r="E7" s="21"/>
      <c r="F7" s="21"/>
      <c r="G7" s="22"/>
      <c r="H7" s="22"/>
      <c r="I7" s="56" t="s">
        <v>83</v>
      </c>
      <c r="J7" s="23"/>
      <c r="K7" s="23"/>
      <c r="L7" s="23"/>
      <c r="M7" s="23"/>
      <c r="N7" s="23"/>
      <c r="O7" s="43"/>
    </row>
    <row r="8" spans="1:16" ht="41.45" customHeight="1" thickBot="1" x14ac:dyDescent="0.25">
      <c r="A8" s="24" t="s">
        <v>6</v>
      </c>
      <c r="B8" s="24" t="s">
        <v>7</v>
      </c>
      <c r="C8" s="25" t="s">
        <v>8</v>
      </c>
      <c r="D8" s="26" t="s">
        <v>9</v>
      </c>
      <c r="E8" s="26" t="s">
        <v>10</v>
      </c>
      <c r="F8" s="27" t="s">
        <v>11</v>
      </c>
      <c r="G8" s="27" t="s">
        <v>12</v>
      </c>
      <c r="H8" s="27" t="s">
        <v>13</v>
      </c>
      <c r="I8" s="91" t="s">
        <v>14</v>
      </c>
      <c r="J8" s="28" t="s">
        <v>15</v>
      </c>
      <c r="K8" s="24" t="s">
        <v>16</v>
      </c>
      <c r="L8" s="26" t="s">
        <v>17</v>
      </c>
      <c r="M8" s="24" t="s">
        <v>18</v>
      </c>
      <c r="N8" s="42" t="s">
        <v>19</v>
      </c>
      <c r="O8" s="44" t="s">
        <v>20</v>
      </c>
      <c r="P8" s="41"/>
    </row>
    <row r="9" spans="1:16" x14ac:dyDescent="0.2">
      <c r="A9" s="49">
        <v>1451341</v>
      </c>
      <c r="B9" s="49">
        <v>1</v>
      </c>
      <c r="C9" s="50" t="s">
        <v>21</v>
      </c>
      <c r="D9" s="51">
        <v>59.084037819999992</v>
      </c>
      <c r="E9" s="51">
        <v>9.7100000000000009</v>
      </c>
      <c r="F9" s="52">
        <v>7.4811500000000004</v>
      </c>
      <c r="G9" s="53">
        <v>2.6486800000000001</v>
      </c>
      <c r="H9" s="53">
        <v>35.948300000000003</v>
      </c>
      <c r="I9" s="54">
        <v>67.587265055619497</v>
      </c>
      <c r="J9" s="51">
        <v>63.436435868331451</v>
      </c>
      <c r="K9" s="51">
        <v>7.43</v>
      </c>
      <c r="L9" s="51">
        <v>103.413</v>
      </c>
      <c r="M9" s="51">
        <v>67.815799999999996</v>
      </c>
      <c r="N9" s="52">
        <v>18.743200000000002</v>
      </c>
      <c r="O9" s="55">
        <v>4</v>
      </c>
      <c r="P9" s="41"/>
    </row>
    <row r="10" spans="1:16" x14ac:dyDescent="0.2">
      <c r="A10" s="13">
        <v>1451342</v>
      </c>
      <c r="B10" s="13">
        <v>2</v>
      </c>
      <c r="C10" s="14" t="s">
        <v>22</v>
      </c>
      <c r="D10" s="34">
        <v>60.147337200000003</v>
      </c>
      <c r="E10" s="34">
        <v>9.42</v>
      </c>
      <c r="F10" s="35">
        <v>15.8294</v>
      </c>
      <c r="G10" s="36">
        <v>2.5299200000000002</v>
      </c>
      <c r="H10" s="36">
        <v>32.182299999999998</v>
      </c>
      <c r="I10" s="37">
        <v>66.62046551641734</v>
      </c>
      <c r="J10" s="34">
        <v>58.497740153526081</v>
      </c>
      <c r="K10" s="34">
        <v>7.2</v>
      </c>
      <c r="L10" s="34">
        <v>94.770200000000003</v>
      </c>
      <c r="M10" s="34">
        <v>67.600499999999997</v>
      </c>
      <c r="N10" s="35">
        <v>18.252300000000002</v>
      </c>
      <c r="O10" s="40">
        <v>3</v>
      </c>
      <c r="P10" s="41"/>
    </row>
    <row r="11" spans="1:16" x14ac:dyDescent="0.2">
      <c r="A11" s="13">
        <v>1451343</v>
      </c>
      <c r="B11" s="13">
        <v>3</v>
      </c>
      <c r="C11" s="14" t="s">
        <v>23</v>
      </c>
      <c r="D11" s="34">
        <v>58.184322960000003</v>
      </c>
      <c r="E11" s="34">
        <v>9.64</v>
      </c>
      <c r="F11" s="35">
        <v>11.9383</v>
      </c>
      <c r="G11" s="36">
        <v>2.6495700000000002</v>
      </c>
      <c r="H11" s="36">
        <v>33.7211</v>
      </c>
      <c r="I11" s="37">
        <v>67.72875816993465</v>
      </c>
      <c r="J11" s="34">
        <v>59.824026112254323</v>
      </c>
      <c r="K11" s="34">
        <v>7.2</v>
      </c>
      <c r="L11" s="34">
        <v>83.230099999999993</v>
      </c>
      <c r="M11" s="34">
        <v>69.792199999999994</v>
      </c>
      <c r="N11" s="35">
        <v>18.625</v>
      </c>
      <c r="O11" s="40">
        <v>4</v>
      </c>
      <c r="P11" s="41"/>
    </row>
    <row r="12" spans="1:16" x14ac:dyDescent="0.2">
      <c r="A12" s="13">
        <v>1451344</v>
      </c>
      <c r="B12" s="13">
        <v>4</v>
      </c>
      <c r="C12" s="14" t="s">
        <v>24</v>
      </c>
      <c r="D12" s="34">
        <v>61.381656759999998</v>
      </c>
      <c r="E12" s="34">
        <v>9.99</v>
      </c>
      <c r="F12" s="35">
        <v>23.695900000000002</v>
      </c>
      <c r="G12" s="36">
        <v>2.7359100000000001</v>
      </c>
      <c r="H12" s="36">
        <v>32.373199999999997</v>
      </c>
      <c r="I12" s="37">
        <v>65.469042701378555</v>
      </c>
      <c r="J12" s="34">
        <v>59.06089508437271</v>
      </c>
      <c r="K12" s="34">
        <v>7.53</v>
      </c>
      <c r="L12" s="34">
        <v>115.261</v>
      </c>
      <c r="M12" s="34">
        <v>71.885000000000005</v>
      </c>
      <c r="N12" s="35">
        <v>18.454000000000001</v>
      </c>
      <c r="O12" s="40">
        <v>4</v>
      </c>
      <c r="P12" s="41"/>
    </row>
    <row r="13" spans="1:16" x14ac:dyDescent="0.2">
      <c r="A13" s="13">
        <v>1451345</v>
      </c>
      <c r="B13" s="13">
        <v>5</v>
      </c>
      <c r="C13" s="14" t="s">
        <v>25</v>
      </c>
      <c r="D13" s="34">
        <v>59.344285919999997</v>
      </c>
      <c r="E13" s="34">
        <v>9.59</v>
      </c>
      <c r="F13" s="35">
        <v>13.6318</v>
      </c>
      <c r="G13" s="36">
        <v>2.6429999999999998</v>
      </c>
      <c r="H13" s="36">
        <v>32.328299999999999</v>
      </c>
      <c r="I13" s="37">
        <v>64.075195922880908</v>
      </c>
      <c r="J13" s="34">
        <v>59.098071584002412</v>
      </c>
      <c r="K13" s="34">
        <v>7.35</v>
      </c>
      <c r="L13" s="34">
        <v>100.339</v>
      </c>
      <c r="M13" s="34">
        <v>71.884299999999996</v>
      </c>
      <c r="N13" s="35">
        <v>18.125699999999998</v>
      </c>
      <c r="O13" s="40">
        <v>4</v>
      </c>
      <c r="P13" s="41"/>
    </row>
    <row r="14" spans="1:16" x14ac:dyDescent="0.2">
      <c r="A14" s="13">
        <v>1451346</v>
      </c>
      <c r="B14" s="13">
        <v>6</v>
      </c>
      <c r="C14" s="14" t="s">
        <v>26</v>
      </c>
      <c r="D14" s="34">
        <v>60.742189999999987</v>
      </c>
      <c r="E14" s="34">
        <v>10.71</v>
      </c>
      <c r="F14" s="35">
        <v>24.793199999999999</v>
      </c>
      <c r="G14" s="36">
        <v>2.6306600000000002</v>
      </c>
      <c r="H14" s="36">
        <v>31.340499999999999</v>
      </c>
      <c r="I14" s="37">
        <v>66.447052034240656</v>
      </c>
      <c r="J14" s="34">
        <v>57.393066512267502</v>
      </c>
      <c r="K14" s="34">
        <v>8.2899999999999991</v>
      </c>
      <c r="L14" s="34">
        <v>98.902799999999999</v>
      </c>
      <c r="M14" s="34">
        <v>69.042299999999997</v>
      </c>
      <c r="N14" s="35">
        <v>18.348500000000001</v>
      </c>
      <c r="O14" s="40">
        <v>3</v>
      </c>
      <c r="P14" s="41"/>
    </row>
    <row r="15" spans="1:16" x14ac:dyDescent="0.2">
      <c r="A15" s="13">
        <v>1451347</v>
      </c>
      <c r="B15" s="13">
        <v>7</v>
      </c>
      <c r="C15" s="14" t="s">
        <v>27</v>
      </c>
      <c r="D15" s="34">
        <v>58.184322960000003</v>
      </c>
      <c r="E15" s="34">
        <v>9.49</v>
      </c>
      <c r="F15" s="35">
        <v>16.985900000000001</v>
      </c>
      <c r="G15" s="36">
        <v>2.8124199999999999</v>
      </c>
      <c r="H15" s="36">
        <v>34.940300000000001</v>
      </c>
      <c r="I15" s="37">
        <v>68.222105111866995</v>
      </c>
      <c r="J15" s="34">
        <v>59.803370786516837</v>
      </c>
      <c r="K15" s="34">
        <v>7.22</v>
      </c>
      <c r="L15" s="34">
        <v>94.841899999999995</v>
      </c>
      <c r="M15" s="34">
        <v>64.554900000000004</v>
      </c>
      <c r="N15" s="35">
        <v>18.633199999999999</v>
      </c>
      <c r="O15" s="40">
        <v>5</v>
      </c>
      <c r="P15" s="41"/>
    </row>
    <row r="16" spans="1:16" x14ac:dyDescent="0.2">
      <c r="A16" s="13">
        <v>1451348</v>
      </c>
      <c r="B16" s="13">
        <v>8</v>
      </c>
      <c r="C16" s="14" t="s">
        <v>28</v>
      </c>
      <c r="D16" s="34">
        <v>60.78680396</v>
      </c>
      <c r="E16" s="34">
        <v>9.34</v>
      </c>
      <c r="F16" s="35">
        <v>19.5227</v>
      </c>
      <c r="G16" s="36">
        <v>2.6922899999999998</v>
      </c>
      <c r="H16" s="36">
        <v>33.009500000000003</v>
      </c>
      <c r="I16" s="37">
        <v>67.839799990384165</v>
      </c>
      <c r="J16" s="34">
        <v>58.412473423104181</v>
      </c>
      <c r="K16" s="34">
        <v>7.32</v>
      </c>
      <c r="L16" s="34">
        <v>111.586</v>
      </c>
      <c r="M16" s="34">
        <v>66.9315</v>
      </c>
      <c r="N16" s="35">
        <v>18.547499999999999</v>
      </c>
      <c r="O16" s="40">
        <v>5</v>
      </c>
      <c r="P16" s="41"/>
    </row>
    <row r="17" spans="1:16" x14ac:dyDescent="0.2">
      <c r="A17" s="13">
        <v>1451349</v>
      </c>
      <c r="B17" s="13">
        <v>9</v>
      </c>
      <c r="C17" s="14" t="s">
        <v>29</v>
      </c>
      <c r="D17" s="34">
        <v>60.92808149999999</v>
      </c>
      <c r="E17" s="34">
        <v>9.52</v>
      </c>
      <c r="F17" s="35">
        <v>18.713899999999999</v>
      </c>
      <c r="G17" s="36">
        <v>2.9194800000000001</v>
      </c>
      <c r="H17" s="36">
        <v>40.6877</v>
      </c>
      <c r="I17" s="37">
        <v>67.086356864818114</v>
      </c>
      <c r="J17" s="34">
        <v>60.050143266475636</v>
      </c>
      <c r="K17" s="34">
        <v>7.65</v>
      </c>
      <c r="L17" s="34">
        <v>108.744</v>
      </c>
      <c r="M17" s="34">
        <v>73.294300000000007</v>
      </c>
      <c r="N17" s="35">
        <v>18.788</v>
      </c>
      <c r="O17" s="40">
        <v>3</v>
      </c>
      <c r="P17" s="41"/>
    </row>
    <row r="18" spans="1:16" x14ac:dyDescent="0.2">
      <c r="A18" s="13">
        <v>1451350</v>
      </c>
      <c r="B18" s="13">
        <v>10</v>
      </c>
      <c r="C18" s="14" t="s">
        <v>30</v>
      </c>
      <c r="D18" s="34">
        <v>60.377842659999999</v>
      </c>
      <c r="E18" s="34">
        <v>10.06</v>
      </c>
      <c r="F18" s="35">
        <v>23.176200000000001</v>
      </c>
      <c r="G18" s="36">
        <v>2.7833100000000002</v>
      </c>
      <c r="H18" s="36">
        <v>36.761099999999999</v>
      </c>
      <c r="I18" s="37">
        <v>66.107801691006927</v>
      </c>
      <c r="J18" s="34">
        <v>57.633892885691452</v>
      </c>
      <c r="K18" s="34">
        <v>7.94</v>
      </c>
      <c r="L18" s="34">
        <v>88.823300000000003</v>
      </c>
      <c r="M18" s="34">
        <v>71.333299999999994</v>
      </c>
      <c r="N18" s="35">
        <v>17.802199999999999</v>
      </c>
      <c r="O18" s="40">
        <v>4</v>
      </c>
      <c r="P18" s="41"/>
    </row>
    <row r="19" spans="1:16" x14ac:dyDescent="0.2">
      <c r="A19" s="13">
        <v>1451351</v>
      </c>
      <c r="B19" s="13">
        <v>11</v>
      </c>
      <c r="C19" s="14" t="s">
        <v>31</v>
      </c>
      <c r="D19" s="34">
        <v>59.054295179999997</v>
      </c>
      <c r="E19" s="34">
        <v>9.4700000000000006</v>
      </c>
      <c r="F19" s="35">
        <v>15.0953</v>
      </c>
      <c r="G19" s="36">
        <v>2.6517499999999998</v>
      </c>
      <c r="H19" s="36">
        <v>32.993600000000001</v>
      </c>
      <c r="I19" s="37">
        <v>65.50894746969405</v>
      </c>
      <c r="J19" s="34">
        <v>63.379350859157</v>
      </c>
      <c r="K19" s="34">
        <v>7.08</v>
      </c>
      <c r="L19" s="34">
        <v>105.43</v>
      </c>
      <c r="M19" s="34">
        <v>71.071600000000004</v>
      </c>
      <c r="N19" s="35">
        <v>18.6175</v>
      </c>
      <c r="O19" s="40">
        <v>4</v>
      </c>
      <c r="P19" s="41"/>
    </row>
    <row r="20" spans="1:16" x14ac:dyDescent="0.2">
      <c r="A20" s="13">
        <v>1451352</v>
      </c>
      <c r="B20" s="13">
        <v>12</v>
      </c>
      <c r="C20" s="14" t="s">
        <v>32</v>
      </c>
      <c r="D20" s="34">
        <v>61.329607140000007</v>
      </c>
      <c r="E20" s="34">
        <v>10.130000000000001</v>
      </c>
      <c r="F20" s="35">
        <v>22.242599999999999</v>
      </c>
      <c r="G20" s="36">
        <v>2.7120500000000001</v>
      </c>
      <c r="H20" s="36">
        <v>32.591500000000003</v>
      </c>
      <c r="I20" s="37">
        <v>65.744027631200225</v>
      </c>
      <c r="J20" s="34">
        <v>59.547610361182059</v>
      </c>
      <c r="K20" s="34">
        <v>7.89</v>
      </c>
      <c r="L20" s="34">
        <v>119.273</v>
      </c>
      <c r="M20" s="34">
        <v>73.356800000000007</v>
      </c>
      <c r="N20" s="35">
        <v>18.317</v>
      </c>
      <c r="O20" s="40">
        <v>3</v>
      </c>
      <c r="P20" s="41"/>
    </row>
    <row r="21" spans="1:16" x14ac:dyDescent="0.2">
      <c r="A21" s="13">
        <v>1451353</v>
      </c>
      <c r="B21" s="13">
        <v>13</v>
      </c>
      <c r="C21" s="14" t="s">
        <v>33</v>
      </c>
      <c r="D21" s="34">
        <v>57.373836019999999</v>
      </c>
      <c r="E21" s="34">
        <v>9.51</v>
      </c>
      <c r="F21" s="35">
        <v>12.6549</v>
      </c>
      <c r="G21" s="36">
        <v>2.6157699999999999</v>
      </c>
      <c r="H21" s="36">
        <v>33.874400000000001</v>
      </c>
      <c r="I21" s="37">
        <v>67.222275749108789</v>
      </c>
      <c r="J21" s="34">
        <v>60.405618460656449</v>
      </c>
      <c r="K21" s="34">
        <v>7.13</v>
      </c>
      <c r="L21" s="34">
        <v>85.483800000000002</v>
      </c>
      <c r="M21" s="34">
        <v>69.865099999999998</v>
      </c>
      <c r="N21" s="35">
        <v>18.9328</v>
      </c>
      <c r="O21" s="40">
        <v>3</v>
      </c>
      <c r="P21" s="41"/>
    </row>
    <row r="22" spans="1:16" x14ac:dyDescent="0.2">
      <c r="A22" s="13">
        <v>1451354</v>
      </c>
      <c r="B22" s="13">
        <v>14</v>
      </c>
      <c r="C22" s="14" t="s">
        <v>34</v>
      </c>
      <c r="D22" s="34">
        <v>57.195380180000001</v>
      </c>
      <c r="E22" s="34">
        <v>8.67</v>
      </c>
      <c r="F22" s="35">
        <v>14.0365</v>
      </c>
      <c r="G22" s="36">
        <v>2.78674</v>
      </c>
      <c r="H22" s="36">
        <v>35.7502</v>
      </c>
      <c r="I22" s="37">
        <v>65.292079684342212</v>
      </c>
      <c r="J22" s="34">
        <v>59.296926818483321</v>
      </c>
      <c r="K22" s="34">
        <v>6.66</v>
      </c>
      <c r="L22" s="34">
        <v>96.343299999999999</v>
      </c>
      <c r="M22" s="34">
        <v>73.035300000000007</v>
      </c>
      <c r="N22" s="35">
        <v>18.478999999999999</v>
      </c>
      <c r="O22" s="40">
        <v>4</v>
      </c>
      <c r="P22" s="41"/>
    </row>
    <row r="23" spans="1:16" x14ac:dyDescent="0.2">
      <c r="A23" s="13">
        <v>1451355</v>
      </c>
      <c r="B23" s="13">
        <v>15</v>
      </c>
      <c r="C23" s="14" t="s">
        <v>35</v>
      </c>
      <c r="D23" s="34">
        <v>57.641519780000003</v>
      </c>
      <c r="E23" s="34">
        <v>9.1300000000000008</v>
      </c>
      <c r="F23" s="35">
        <v>15.836</v>
      </c>
      <c r="G23" s="36">
        <v>2.8404199999999999</v>
      </c>
      <c r="H23" s="36">
        <v>34.343000000000004</v>
      </c>
      <c r="I23" s="37">
        <v>65.954689449937604</v>
      </c>
      <c r="J23" s="34">
        <v>58.336365621133837</v>
      </c>
      <c r="K23" s="34">
        <v>7.03</v>
      </c>
      <c r="L23" s="34">
        <v>92.826300000000003</v>
      </c>
      <c r="M23" s="34">
        <v>67.642200000000003</v>
      </c>
      <c r="N23" s="35">
        <v>18.961500000000001</v>
      </c>
      <c r="O23" s="40">
        <v>4</v>
      </c>
      <c r="P23" s="41"/>
    </row>
    <row r="24" spans="1:16" x14ac:dyDescent="0.2">
      <c r="A24" s="13">
        <v>1451356</v>
      </c>
      <c r="B24" s="13">
        <v>16</v>
      </c>
      <c r="C24" s="14" t="s">
        <v>36</v>
      </c>
      <c r="D24" s="34">
        <v>59.485563459999987</v>
      </c>
      <c r="E24" s="34">
        <v>9.41</v>
      </c>
      <c r="F24" s="35">
        <v>25.9405</v>
      </c>
      <c r="G24" s="36">
        <v>2.6580599999999999</v>
      </c>
      <c r="H24" s="36">
        <v>31.142399999999999</v>
      </c>
      <c r="I24" s="37">
        <v>65.756966388968692</v>
      </c>
      <c r="J24" s="34">
        <v>56.487549148099617</v>
      </c>
      <c r="K24" s="34">
        <v>6.91</v>
      </c>
      <c r="L24" s="34">
        <v>96.355199999999996</v>
      </c>
      <c r="M24" s="34">
        <v>70.021199999999993</v>
      </c>
      <c r="N24" s="35">
        <v>17.6675</v>
      </c>
      <c r="O24" s="40">
        <v>4</v>
      </c>
      <c r="P24" s="41"/>
    </row>
    <row r="25" spans="1:16" x14ac:dyDescent="0.2">
      <c r="A25" s="13">
        <v>1451357</v>
      </c>
      <c r="B25" s="13">
        <v>17</v>
      </c>
      <c r="C25" s="14" t="s">
        <v>37</v>
      </c>
      <c r="D25" s="34">
        <v>58.697383500000001</v>
      </c>
      <c r="E25" s="34">
        <v>9.7899999999999991</v>
      </c>
      <c r="F25" s="35">
        <v>6.1589499999999999</v>
      </c>
      <c r="G25" s="36">
        <v>2.6382500000000002</v>
      </c>
      <c r="H25" s="36">
        <v>34.685699999999997</v>
      </c>
      <c r="I25" s="37">
        <v>67.101602225846676</v>
      </c>
      <c r="J25" s="34">
        <v>63.361452673720329</v>
      </c>
      <c r="K25" s="34">
        <v>7.26</v>
      </c>
      <c r="L25" s="34">
        <v>102.788</v>
      </c>
      <c r="M25" s="34">
        <v>68.370500000000007</v>
      </c>
      <c r="N25" s="35">
        <v>19.292200000000001</v>
      </c>
      <c r="O25" s="40">
        <v>5</v>
      </c>
      <c r="P25" s="41"/>
    </row>
    <row r="26" spans="1:16" x14ac:dyDescent="0.2">
      <c r="A26" s="13">
        <v>1451358</v>
      </c>
      <c r="B26" s="13">
        <v>18</v>
      </c>
      <c r="C26" s="14" t="s">
        <v>38</v>
      </c>
      <c r="D26" s="34">
        <v>60.600912460000004</v>
      </c>
      <c r="E26" s="34">
        <v>9.86</v>
      </c>
      <c r="F26" s="35">
        <v>15.7203</v>
      </c>
      <c r="G26" s="36">
        <v>2.8160500000000002</v>
      </c>
      <c r="H26" s="36">
        <v>37.197899999999997</v>
      </c>
      <c r="I26" s="37">
        <v>68.219953017881977</v>
      </c>
      <c r="J26" s="34">
        <v>57.898805340829242</v>
      </c>
      <c r="K26" s="34">
        <v>7.52</v>
      </c>
      <c r="L26" s="34">
        <v>103.30500000000001</v>
      </c>
      <c r="M26" s="34">
        <v>68.453100000000006</v>
      </c>
      <c r="N26" s="35">
        <v>18.776499999999999</v>
      </c>
      <c r="O26" s="40">
        <v>4</v>
      </c>
      <c r="P26" s="41"/>
    </row>
    <row r="27" spans="1:16" x14ac:dyDescent="0.2">
      <c r="A27" s="13">
        <v>1451359</v>
      </c>
      <c r="B27" s="13">
        <v>19</v>
      </c>
      <c r="C27" s="14" t="s">
        <v>39</v>
      </c>
      <c r="D27" s="34">
        <v>58.86840368</v>
      </c>
      <c r="E27" s="34">
        <v>9.2200000000000006</v>
      </c>
      <c r="F27" s="35">
        <v>11.8588</v>
      </c>
      <c r="G27" s="36">
        <v>2.48848</v>
      </c>
      <c r="H27" s="36">
        <v>30.3383</v>
      </c>
      <c r="I27" s="37">
        <v>67.234612807504561</v>
      </c>
      <c r="J27" s="34">
        <v>60.321753986332567</v>
      </c>
      <c r="K27" s="34">
        <v>7.22</v>
      </c>
      <c r="L27" s="34">
        <v>91.399699999999996</v>
      </c>
      <c r="M27" s="34">
        <v>69.173900000000003</v>
      </c>
      <c r="N27" s="35">
        <v>18.752300000000002</v>
      </c>
      <c r="O27" s="40">
        <v>5</v>
      </c>
      <c r="P27" s="41"/>
    </row>
    <row r="28" spans="1:16" x14ac:dyDescent="0.2">
      <c r="A28" s="13">
        <v>1451360</v>
      </c>
      <c r="B28" s="13">
        <v>20</v>
      </c>
      <c r="C28" s="14" t="s">
        <v>40</v>
      </c>
      <c r="D28" s="34">
        <v>60.184515499999989</v>
      </c>
      <c r="E28" s="34">
        <v>9.06</v>
      </c>
      <c r="F28" s="35">
        <v>16.154800000000002</v>
      </c>
      <c r="G28" s="36">
        <v>2.5101499999999999</v>
      </c>
      <c r="H28" s="36">
        <v>31.6645</v>
      </c>
      <c r="I28" s="37">
        <v>67.102750190985489</v>
      </c>
      <c r="J28" s="34">
        <v>61.562544471324877</v>
      </c>
      <c r="K28" s="34">
        <v>6.82</v>
      </c>
      <c r="L28" s="34">
        <v>95.143299999999996</v>
      </c>
      <c r="M28" s="34">
        <v>67.875299999999996</v>
      </c>
      <c r="N28" s="35">
        <v>18.653700000000001</v>
      </c>
      <c r="O28" s="40">
        <v>5</v>
      </c>
      <c r="P28" s="41"/>
    </row>
    <row r="29" spans="1:16" x14ac:dyDescent="0.2">
      <c r="A29" s="13">
        <v>1451361</v>
      </c>
      <c r="B29" s="13">
        <v>21</v>
      </c>
      <c r="C29" s="14" t="s">
        <v>41</v>
      </c>
      <c r="D29" s="34">
        <v>59.857346460000002</v>
      </c>
      <c r="E29" s="34">
        <v>9.0500000000000007</v>
      </c>
      <c r="F29" s="35">
        <v>10.879099999999999</v>
      </c>
      <c r="G29" s="36">
        <v>2.6606999999999998</v>
      </c>
      <c r="H29" s="36">
        <v>35.090699999999998</v>
      </c>
      <c r="I29" s="37">
        <v>68.446973319307631</v>
      </c>
      <c r="J29" s="34">
        <v>62.787286063569667</v>
      </c>
      <c r="K29" s="34">
        <v>6.79</v>
      </c>
      <c r="L29" s="34">
        <v>100.944</v>
      </c>
      <c r="M29" s="34">
        <v>66.894999999999996</v>
      </c>
      <c r="N29" s="35">
        <v>19.2728</v>
      </c>
      <c r="O29" s="40">
        <v>5</v>
      </c>
      <c r="P29" s="41"/>
    </row>
    <row r="30" spans="1:16" x14ac:dyDescent="0.2">
      <c r="A30" s="13">
        <v>1451362</v>
      </c>
      <c r="B30" s="13">
        <v>22</v>
      </c>
      <c r="C30" s="14" t="s">
        <v>42</v>
      </c>
      <c r="D30" s="34">
        <v>61.195765260000002</v>
      </c>
      <c r="E30" s="34">
        <v>9.48</v>
      </c>
      <c r="F30" s="35">
        <v>37.5364</v>
      </c>
      <c r="G30" s="36">
        <v>2.7182599999999999</v>
      </c>
      <c r="H30" s="36">
        <v>32.914099999999998</v>
      </c>
      <c r="I30" s="37">
        <v>64.594193887799506</v>
      </c>
      <c r="J30" s="34">
        <v>56.537835036280171</v>
      </c>
      <c r="K30" s="34">
        <v>7.23</v>
      </c>
      <c r="L30" s="34">
        <v>99.452200000000005</v>
      </c>
      <c r="M30" s="34">
        <v>75.453500000000005</v>
      </c>
      <c r="N30" s="35">
        <v>17.230499999999999</v>
      </c>
      <c r="O30" s="40">
        <v>3</v>
      </c>
      <c r="P30" s="41"/>
    </row>
    <row r="31" spans="1:16" x14ac:dyDescent="0.2">
      <c r="A31" s="13">
        <v>1451363</v>
      </c>
      <c r="B31" s="13">
        <v>23</v>
      </c>
      <c r="C31" s="14" t="s">
        <v>43</v>
      </c>
      <c r="D31" s="34">
        <v>58.779175760000001</v>
      </c>
      <c r="E31" s="34">
        <v>9.24</v>
      </c>
      <c r="F31" s="35">
        <v>14.3118</v>
      </c>
      <c r="G31" s="36">
        <v>2.7997000000000001</v>
      </c>
      <c r="H31" s="36">
        <v>36.8855</v>
      </c>
      <c r="I31" s="37">
        <v>65.086455331412111</v>
      </c>
      <c r="J31" s="34">
        <v>58.453250682606452</v>
      </c>
      <c r="K31" s="34">
        <v>7.11</v>
      </c>
      <c r="L31" s="34">
        <v>112.907</v>
      </c>
      <c r="M31" s="34">
        <v>70.255300000000005</v>
      </c>
      <c r="N31" s="35">
        <v>18.519500000000001</v>
      </c>
      <c r="O31" s="40">
        <v>4</v>
      </c>
      <c r="P31" s="41"/>
    </row>
    <row r="32" spans="1:16" x14ac:dyDescent="0.2">
      <c r="A32" s="13">
        <v>1451364</v>
      </c>
      <c r="B32" s="13">
        <v>24</v>
      </c>
      <c r="C32" s="14" t="s">
        <v>44</v>
      </c>
      <c r="D32" s="34">
        <v>58.741997459999993</v>
      </c>
      <c r="E32" s="34">
        <v>10.210000000000001</v>
      </c>
      <c r="F32" s="35">
        <v>25.278500000000001</v>
      </c>
      <c r="G32" s="36">
        <v>2.67719</v>
      </c>
      <c r="H32" s="36">
        <v>32.728900000000003</v>
      </c>
      <c r="I32" s="37">
        <v>64.909595331483786</v>
      </c>
      <c r="J32" s="34">
        <v>62.269712601326447</v>
      </c>
      <c r="K32" s="34">
        <v>8</v>
      </c>
      <c r="L32" s="34">
        <v>115.06399999999999</v>
      </c>
      <c r="M32" s="34">
        <v>69.362499999999997</v>
      </c>
      <c r="N32" s="35">
        <v>18.755500000000001</v>
      </c>
      <c r="O32" s="40">
        <v>5</v>
      </c>
      <c r="P32" s="41"/>
    </row>
    <row r="33" spans="1:18" x14ac:dyDescent="0.2">
      <c r="A33" s="13">
        <v>1451365</v>
      </c>
      <c r="B33" s="13">
        <v>25</v>
      </c>
      <c r="C33" s="14" t="s">
        <v>45</v>
      </c>
      <c r="D33" s="34">
        <v>61.084230359999992</v>
      </c>
      <c r="E33" s="34">
        <v>9.6</v>
      </c>
      <c r="F33" s="35">
        <v>30.396599999999999</v>
      </c>
      <c r="G33" s="36">
        <v>2.92449</v>
      </c>
      <c r="H33" s="36">
        <v>36.946199999999997</v>
      </c>
      <c r="I33" s="37">
        <v>65.183457859420358</v>
      </c>
      <c r="J33" s="34">
        <v>55.501204643352551</v>
      </c>
      <c r="K33" s="34">
        <v>7.62</v>
      </c>
      <c r="L33" s="34">
        <v>115.38200000000001</v>
      </c>
      <c r="M33" s="34">
        <v>68.0505</v>
      </c>
      <c r="N33" s="35">
        <v>18.0413</v>
      </c>
      <c r="O33" s="40">
        <v>4</v>
      </c>
      <c r="P33" s="41"/>
    </row>
    <row r="34" spans="1:18" x14ac:dyDescent="0.2">
      <c r="A34" s="13">
        <v>1451366</v>
      </c>
      <c r="B34" s="13">
        <v>26</v>
      </c>
      <c r="C34" s="14" t="s">
        <v>46</v>
      </c>
      <c r="D34" s="34">
        <v>60.006059660000012</v>
      </c>
      <c r="E34" s="34">
        <v>10.19</v>
      </c>
      <c r="F34" s="35">
        <v>15.554399999999999</v>
      </c>
      <c r="G34" s="36">
        <v>2.8758900000000001</v>
      </c>
      <c r="H34" s="36">
        <v>38.132199999999997</v>
      </c>
      <c r="I34" s="37">
        <v>66.282792564629418</v>
      </c>
      <c r="J34" s="34">
        <v>59.447768726119243</v>
      </c>
      <c r="K34" s="34">
        <v>7.97</v>
      </c>
      <c r="L34" s="34">
        <v>127.533</v>
      </c>
      <c r="M34" s="34">
        <v>70.130600000000001</v>
      </c>
      <c r="N34" s="35">
        <v>18.3795</v>
      </c>
      <c r="O34" s="40">
        <v>4</v>
      </c>
      <c r="P34" s="41"/>
    </row>
    <row r="35" spans="1:18" x14ac:dyDescent="0.2">
      <c r="A35" s="13">
        <v>1451367</v>
      </c>
      <c r="B35" s="13">
        <v>27</v>
      </c>
      <c r="C35" s="14" t="s">
        <v>47</v>
      </c>
      <c r="D35" s="34">
        <v>60.34810001999999</v>
      </c>
      <c r="E35" s="34">
        <v>9.61</v>
      </c>
      <c r="F35" s="35">
        <v>13.6394</v>
      </c>
      <c r="G35" s="36">
        <v>2.73828</v>
      </c>
      <c r="H35" s="36">
        <v>33.9236</v>
      </c>
      <c r="I35" s="37">
        <v>68.383693045563547</v>
      </c>
      <c r="J35" s="34">
        <v>59.089633889746111</v>
      </c>
      <c r="K35" s="34">
        <v>7.25</v>
      </c>
      <c r="L35" s="34">
        <v>111.556</v>
      </c>
      <c r="M35" s="34">
        <v>65.6541</v>
      </c>
      <c r="N35" s="35">
        <v>18.724799999999998</v>
      </c>
      <c r="O35" s="40">
        <v>4</v>
      </c>
      <c r="P35" s="41"/>
    </row>
    <row r="36" spans="1:18" x14ac:dyDescent="0.2">
      <c r="A36" s="13">
        <v>1451368</v>
      </c>
      <c r="B36" s="13">
        <v>28</v>
      </c>
      <c r="C36" s="14" t="s">
        <v>48</v>
      </c>
      <c r="D36" s="34">
        <v>60.415020959999993</v>
      </c>
      <c r="E36" s="34">
        <v>8.82</v>
      </c>
      <c r="F36" s="35">
        <v>6.0061999999999998</v>
      </c>
      <c r="G36" s="36">
        <v>2.7598500000000001</v>
      </c>
      <c r="H36" s="36">
        <v>35.157200000000003</v>
      </c>
      <c r="I36" s="37">
        <v>68.947041094579731</v>
      </c>
      <c r="J36" s="34">
        <v>60.64390785456564</v>
      </c>
      <c r="K36" s="34">
        <v>6.83</v>
      </c>
      <c r="L36" s="34">
        <v>106.122</v>
      </c>
      <c r="M36" s="34">
        <v>63.587400000000002</v>
      </c>
      <c r="N36" s="35">
        <v>18.7165</v>
      </c>
      <c r="O36" s="40">
        <v>5</v>
      </c>
      <c r="P36" s="41"/>
    </row>
    <row r="37" spans="1:18" x14ac:dyDescent="0.2">
      <c r="A37" s="13">
        <v>1451369</v>
      </c>
      <c r="B37" s="13">
        <v>29</v>
      </c>
      <c r="C37" s="14" t="s">
        <v>49</v>
      </c>
      <c r="D37" s="34">
        <v>59.121216119999993</v>
      </c>
      <c r="E37" s="34">
        <v>9.1999999999999993</v>
      </c>
      <c r="F37" s="35">
        <v>22.475100000000001</v>
      </c>
      <c r="G37" s="36">
        <v>2.8257699999999999</v>
      </c>
      <c r="H37" s="36">
        <v>35.235300000000002</v>
      </c>
      <c r="I37" s="37">
        <v>65.779139929125577</v>
      </c>
      <c r="J37" s="34">
        <v>60.141234711706467</v>
      </c>
      <c r="K37" s="34">
        <v>6.93</v>
      </c>
      <c r="L37" s="34">
        <v>110.188</v>
      </c>
      <c r="M37" s="34">
        <v>68.350399999999993</v>
      </c>
      <c r="N37" s="35">
        <v>18.599799999999998</v>
      </c>
      <c r="O37" s="40">
        <v>4</v>
      </c>
      <c r="P37" s="41"/>
    </row>
    <row r="38" spans="1:18" x14ac:dyDescent="0.2">
      <c r="A38" s="13">
        <v>1451370</v>
      </c>
      <c r="B38" s="13">
        <v>30</v>
      </c>
      <c r="C38" s="14" t="s">
        <v>50</v>
      </c>
      <c r="D38" s="34">
        <v>59.329414599999993</v>
      </c>
      <c r="E38" s="34">
        <v>9.2100000000000009</v>
      </c>
      <c r="F38" s="35">
        <v>14.725300000000001</v>
      </c>
      <c r="G38" s="36">
        <v>2.7387600000000001</v>
      </c>
      <c r="H38" s="36">
        <v>33.374000000000002</v>
      </c>
      <c r="I38" s="37">
        <v>65.493664833851312</v>
      </c>
      <c r="J38" s="34">
        <v>62.271864505767262</v>
      </c>
      <c r="K38" s="34">
        <v>6.93</v>
      </c>
      <c r="L38" s="34">
        <v>105.44499999999999</v>
      </c>
      <c r="M38" s="34">
        <v>69.0535</v>
      </c>
      <c r="N38" s="35">
        <v>19.233000000000001</v>
      </c>
      <c r="O38" s="40">
        <v>5</v>
      </c>
      <c r="P38" s="41"/>
    </row>
    <row r="39" spans="1:18" x14ac:dyDescent="0.2">
      <c r="A39" s="13">
        <v>1451371</v>
      </c>
      <c r="B39" s="13">
        <v>31</v>
      </c>
      <c r="C39" s="14" t="s">
        <v>51</v>
      </c>
      <c r="D39" s="34">
        <v>61.671647499999992</v>
      </c>
      <c r="E39" s="34">
        <v>10.37</v>
      </c>
      <c r="F39" s="35">
        <v>27.387599999999999</v>
      </c>
      <c r="G39" s="36">
        <v>2.75935</v>
      </c>
      <c r="H39" s="36">
        <v>33.015300000000003</v>
      </c>
      <c r="I39" s="37">
        <v>67.84568994400037</v>
      </c>
      <c r="J39" s="34">
        <v>56.183421516754848</v>
      </c>
      <c r="K39" s="34">
        <v>7.93</v>
      </c>
      <c r="L39" s="34">
        <v>112.229</v>
      </c>
      <c r="M39" s="34">
        <v>65.354699999999994</v>
      </c>
      <c r="N39" s="35">
        <v>18.547499999999999</v>
      </c>
      <c r="O39" s="40">
        <v>4</v>
      </c>
      <c r="P39" s="41"/>
    </row>
    <row r="40" spans="1:18" x14ac:dyDescent="0.2">
      <c r="A40" s="13">
        <v>1451372</v>
      </c>
      <c r="B40" s="13">
        <v>32</v>
      </c>
      <c r="C40" s="14" t="s">
        <v>52</v>
      </c>
      <c r="D40" s="34">
        <v>59.649147980000002</v>
      </c>
      <c r="E40" s="34">
        <v>9.18</v>
      </c>
      <c r="F40" s="35">
        <v>12.146000000000001</v>
      </c>
      <c r="G40" s="36">
        <v>2.6386599999999998</v>
      </c>
      <c r="H40" s="36">
        <v>30.581199999999999</v>
      </c>
      <c r="I40" s="37">
        <v>63.801121925492637</v>
      </c>
      <c r="J40" s="34">
        <v>59.404824528443669</v>
      </c>
      <c r="K40" s="34">
        <v>6.87</v>
      </c>
      <c r="L40" s="34">
        <v>97.642200000000003</v>
      </c>
      <c r="M40" s="34">
        <v>71.0929</v>
      </c>
      <c r="N40" s="35">
        <v>18.927499999999998</v>
      </c>
      <c r="O40" s="40">
        <v>4</v>
      </c>
      <c r="P40" s="41"/>
    </row>
    <row r="41" spans="1:18" x14ac:dyDescent="0.2">
      <c r="A41" s="13">
        <v>1451373</v>
      </c>
      <c r="B41" s="13">
        <v>33</v>
      </c>
      <c r="C41" s="14" t="s">
        <v>53</v>
      </c>
      <c r="D41" s="34">
        <v>60.09528757999999</v>
      </c>
      <c r="E41" s="34">
        <v>9.34</v>
      </c>
      <c r="F41" s="35">
        <v>9.3613800000000005</v>
      </c>
      <c r="G41" s="36">
        <v>2.7292200000000002</v>
      </c>
      <c r="H41" s="36">
        <v>35.4146</v>
      </c>
      <c r="I41" s="37">
        <v>68.020353302611369</v>
      </c>
      <c r="J41" s="34">
        <v>59.096683133380367</v>
      </c>
      <c r="K41" s="34">
        <v>7.17</v>
      </c>
      <c r="L41" s="34">
        <v>84.890500000000003</v>
      </c>
      <c r="M41" s="34">
        <v>65.366299999999995</v>
      </c>
      <c r="N41" s="35">
        <v>19.1038</v>
      </c>
      <c r="O41" s="40">
        <v>5</v>
      </c>
      <c r="P41" s="41"/>
    </row>
    <row r="42" spans="1:18" x14ac:dyDescent="0.2">
      <c r="A42" s="13">
        <v>1451374</v>
      </c>
      <c r="B42" s="13">
        <v>34</v>
      </c>
      <c r="C42" s="14" t="s">
        <v>54</v>
      </c>
      <c r="D42" s="34">
        <v>58.608155579999988</v>
      </c>
      <c r="E42" s="34">
        <v>9.82</v>
      </c>
      <c r="F42" s="35">
        <v>15.444000000000001</v>
      </c>
      <c r="G42" s="36">
        <v>2.8037100000000001</v>
      </c>
      <c r="H42" s="36">
        <v>36.418399999999998</v>
      </c>
      <c r="I42" s="37">
        <v>67.333173881846449</v>
      </c>
      <c r="J42" s="34">
        <v>61.459221369707294</v>
      </c>
      <c r="K42" s="34">
        <v>7.71</v>
      </c>
      <c r="L42" s="34">
        <v>98.814300000000003</v>
      </c>
      <c r="M42" s="34">
        <v>67.080100000000002</v>
      </c>
      <c r="N42" s="35">
        <v>18.212700000000002</v>
      </c>
      <c r="O42" s="40">
        <v>3</v>
      </c>
      <c r="P42" s="41"/>
    </row>
    <row r="43" spans="1:18" x14ac:dyDescent="0.2">
      <c r="A43" s="13">
        <v>1451375</v>
      </c>
      <c r="B43" s="13">
        <v>35</v>
      </c>
      <c r="C43" s="14" t="s">
        <v>55</v>
      </c>
      <c r="D43" s="34">
        <v>60.868596220000001</v>
      </c>
      <c r="E43" s="34">
        <v>9.49</v>
      </c>
      <c r="F43" s="35">
        <v>13.118499999999999</v>
      </c>
      <c r="G43" s="36">
        <v>2.72573</v>
      </c>
      <c r="H43" s="36">
        <v>32.610300000000002</v>
      </c>
      <c r="I43" s="37">
        <v>65.709629487609632</v>
      </c>
      <c r="J43" s="34">
        <v>61.28820482894448</v>
      </c>
      <c r="K43" s="34">
        <v>7.28</v>
      </c>
      <c r="L43" s="34">
        <v>99.971800000000002</v>
      </c>
      <c r="M43" s="34">
        <v>68.417000000000002</v>
      </c>
      <c r="N43" s="35">
        <v>18.889500000000002</v>
      </c>
      <c r="O43" s="40">
        <v>5</v>
      </c>
      <c r="P43" s="41"/>
    </row>
    <row r="44" spans="1:18" x14ac:dyDescent="0.2">
      <c r="A44" s="13">
        <v>1451376</v>
      </c>
      <c r="B44" s="13">
        <v>36</v>
      </c>
      <c r="C44" s="14" t="s">
        <v>56</v>
      </c>
      <c r="D44" s="34">
        <v>59.277364980000002</v>
      </c>
      <c r="E44" s="34">
        <v>9.9</v>
      </c>
      <c r="F44" s="35">
        <v>6.7258199999999997</v>
      </c>
      <c r="G44" s="36">
        <v>2.90062</v>
      </c>
      <c r="H44" s="36">
        <v>36.687399999999997</v>
      </c>
      <c r="I44" s="37">
        <v>65.386819484240689</v>
      </c>
      <c r="J44" s="34">
        <v>60.882267017236337</v>
      </c>
      <c r="K44" s="34">
        <v>7.45</v>
      </c>
      <c r="L44" s="34">
        <v>122.883</v>
      </c>
      <c r="M44" s="34">
        <v>74.875100000000003</v>
      </c>
      <c r="N44" s="35">
        <v>18.631</v>
      </c>
      <c r="O44" s="40">
        <v>3</v>
      </c>
      <c r="P44" s="41"/>
      <c r="R44" s="59" t="s">
        <v>84</v>
      </c>
    </row>
    <row r="45" spans="1:18" x14ac:dyDescent="0.2">
      <c r="A45" s="13">
        <v>1451377</v>
      </c>
      <c r="B45" s="13">
        <v>37</v>
      </c>
      <c r="C45" s="14" t="s">
        <v>57</v>
      </c>
      <c r="D45" s="34">
        <v>61.456013359999993</v>
      </c>
      <c r="E45" s="34">
        <v>9.74</v>
      </c>
      <c r="F45" s="35">
        <v>25.325800000000001</v>
      </c>
      <c r="G45" s="36">
        <v>2.63984</v>
      </c>
      <c r="H45" s="36">
        <v>29.0916</v>
      </c>
      <c r="I45" s="37">
        <v>64.124982083990261</v>
      </c>
      <c r="J45" s="34">
        <v>61.145879898673819</v>
      </c>
      <c r="K45" s="34">
        <v>7.33</v>
      </c>
      <c r="L45" s="34">
        <v>108.23699999999999</v>
      </c>
      <c r="M45" s="34">
        <v>73.668000000000006</v>
      </c>
      <c r="N45" s="35">
        <v>17.961300000000001</v>
      </c>
      <c r="O45" s="40">
        <v>2</v>
      </c>
      <c r="P45" s="41"/>
    </row>
    <row r="46" spans="1:18" x14ac:dyDescent="0.2">
      <c r="A46" s="13">
        <v>1451378</v>
      </c>
      <c r="B46" s="13">
        <v>38</v>
      </c>
      <c r="C46" s="14" t="s">
        <v>58</v>
      </c>
      <c r="D46" s="34">
        <v>58.318164839999987</v>
      </c>
      <c r="E46" s="34">
        <v>9.06</v>
      </c>
      <c r="F46" s="35">
        <v>6.5300700000000003</v>
      </c>
      <c r="G46" s="36">
        <v>2.71218</v>
      </c>
      <c r="H46" s="36">
        <v>34.931600000000003</v>
      </c>
      <c r="I46" s="37">
        <v>68.634862912101056</v>
      </c>
      <c r="J46" s="34">
        <v>64.856385945342993</v>
      </c>
      <c r="K46" s="34">
        <v>6.69</v>
      </c>
      <c r="L46" s="34">
        <v>80.552700000000002</v>
      </c>
      <c r="M46" s="34">
        <v>67.356399999999994</v>
      </c>
      <c r="N46" s="35">
        <v>18.898299999999999</v>
      </c>
      <c r="O46" s="40">
        <v>5</v>
      </c>
      <c r="P46" s="41"/>
    </row>
    <row r="47" spans="1:18" x14ac:dyDescent="0.2">
      <c r="A47" s="13">
        <v>1451379</v>
      </c>
      <c r="B47" s="13">
        <v>39</v>
      </c>
      <c r="C47" s="14" t="s">
        <v>59</v>
      </c>
      <c r="D47" s="34">
        <v>58.801482739999997</v>
      </c>
      <c r="E47" s="34">
        <v>8.9600000000000009</v>
      </c>
      <c r="F47" s="35">
        <v>3.7775799999999999</v>
      </c>
      <c r="G47" s="36">
        <v>2.7074500000000001</v>
      </c>
      <c r="H47" s="36">
        <v>37.381599999999999</v>
      </c>
      <c r="I47" s="37">
        <v>66.854254101487982</v>
      </c>
      <c r="J47" s="34">
        <v>62.676558710229713</v>
      </c>
      <c r="K47" s="34">
        <v>6.92</v>
      </c>
      <c r="L47" s="34">
        <v>87.207599999999999</v>
      </c>
      <c r="M47" s="34">
        <v>69.882800000000003</v>
      </c>
      <c r="N47" s="35">
        <v>18.352799999999998</v>
      </c>
      <c r="O47" s="40">
        <v>4</v>
      </c>
      <c r="P47" s="41"/>
    </row>
    <row r="48" spans="1:18" s="4" customFormat="1" x14ac:dyDescent="0.2">
      <c r="A48" s="57"/>
      <c r="B48" s="57"/>
      <c r="C48" s="58"/>
      <c r="D48" s="36"/>
      <c r="E48" s="36"/>
      <c r="F48" s="35"/>
      <c r="G48" s="36"/>
      <c r="H48" s="36"/>
      <c r="I48" s="37"/>
      <c r="J48" s="36"/>
      <c r="K48" s="36"/>
      <c r="L48" s="36"/>
      <c r="M48" s="36"/>
      <c r="N48" s="35"/>
      <c r="O48" s="40"/>
      <c r="P48" s="46"/>
    </row>
    <row r="49" spans="1:17" x14ac:dyDescent="0.2">
      <c r="A49" s="15"/>
      <c r="B49" s="15"/>
      <c r="C49" s="15" t="s">
        <v>60</v>
      </c>
      <c r="D49" s="38">
        <v>59.672217591794869</v>
      </c>
      <c r="E49" s="38">
        <v>9.5433333333333312</v>
      </c>
      <c r="F49" s="38">
        <v>16.463760256410261</v>
      </c>
      <c r="G49" s="38">
        <v>2.72047717948718</v>
      </c>
      <c r="H49" s="38">
        <v>34.21521794871795</v>
      </c>
      <c r="I49" s="92">
        <v>66.490760051142871</v>
      </c>
      <c r="J49" s="38">
        <v>59.947313822595262</v>
      </c>
      <c r="K49" s="38">
        <v>7.2989743589743581</v>
      </c>
      <c r="L49" s="38">
        <v>102.1866717948718</v>
      </c>
      <c r="M49" s="38">
        <v>69.30474871794874</v>
      </c>
      <c r="N49" s="39">
        <v>18.55813333333333</v>
      </c>
      <c r="O49" s="38">
        <v>4.0512820512820511</v>
      </c>
      <c r="P49" s="41"/>
    </row>
    <row r="50" spans="1:17" x14ac:dyDescent="0.2">
      <c r="A50" s="15"/>
      <c r="B50" s="15"/>
      <c r="C50" s="15" t="s">
        <v>61</v>
      </c>
      <c r="D50" s="38">
        <f>_xlfn.STDEV.S(D9:D47)</f>
        <v>1.1936319429390028</v>
      </c>
      <c r="E50" s="38">
        <f t="shared" ref="E50:O50" si="0">_xlfn.STDEV.S(E9:E47)</f>
        <v>0.44027104889059882</v>
      </c>
      <c r="F50" s="38">
        <f t="shared" si="0"/>
        <v>7.4473334789452243</v>
      </c>
      <c r="G50" s="38">
        <f t="shared" si="0"/>
        <v>0.10402521495819425</v>
      </c>
      <c r="H50" s="38">
        <f t="shared" si="0"/>
        <v>2.42467096995945</v>
      </c>
      <c r="I50" s="38">
        <f t="shared" si="0"/>
        <v>1.3822320893878661</v>
      </c>
      <c r="J50" s="38">
        <f t="shared" si="0"/>
        <v>2.1940198720684738</v>
      </c>
      <c r="K50" s="38">
        <f t="shared" si="0"/>
        <v>0.40081361248941516</v>
      </c>
      <c r="L50" s="38">
        <f t="shared" si="0"/>
        <v>11.178196866573204</v>
      </c>
      <c r="M50" s="38">
        <f t="shared" si="0"/>
        <v>2.789470984639034</v>
      </c>
      <c r="N50" s="38">
        <f t="shared" si="0"/>
        <v>0.43247653196648078</v>
      </c>
      <c r="O50" s="38">
        <f t="shared" si="0"/>
        <v>0.79301947771652315</v>
      </c>
      <c r="P50" s="41"/>
    </row>
    <row r="51" spans="1:17" ht="12.75" customHeight="1" x14ac:dyDescent="0.2">
      <c r="A51" s="29" t="s">
        <v>95</v>
      </c>
    </row>
    <row r="54" spans="1:17" ht="12.75" customHeight="1" x14ac:dyDescent="0.2">
      <c r="A54" s="30" t="s">
        <v>62</v>
      </c>
      <c r="B54" s="31"/>
      <c r="C54" s="32"/>
      <c r="D54" s="32"/>
      <c r="E54" s="32"/>
      <c r="F54" s="32"/>
      <c r="G54" s="33"/>
      <c r="H54" s="33"/>
      <c r="I54" s="32"/>
      <c r="J54" s="32"/>
      <c r="K54" s="32"/>
      <c r="L54" s="32"/>
      <c r="M54" s="32"/>
      <c r="N54" s="32"/>
    </row>
    <row r="55" spans="1:17" ht="41.25" customHeight="1" thickBot="1" x14ac:dyDescent="0.25">
      <c r="A55" s="24" t="s">
        <v>6</v>
      </c>
      <c r="B55" s="24" t="s">
        <v>7</v>
      </c>
      <c r="C55" s="25" t="s">
        <v>8</v>
      </c>
      <c r="D55" s="64" t="s">
        <v>9</v>
      </c>
      <c r="E55" s="64" t="s">
        <v>10</v>
      </c>
      <c r="F55" s="64" t="s">
        <v>11</v>
      </c>
      <c r="G55" s="64" t="s">
        <v>12</v>
      </c>
      <c r="H55" s="64" t="s">
        <v>13</v>
      </c>
      <c r="I55" s="65" t="s">
        <v>14</v>
      </c>
      <c r="J55" s="66" t="s">
        <v>15</v>
      </c>
      <c r="K55" s="65" t="s">
        <v>16</v>
      </c>
      <c r="L55" s="64" t="s">
        <v>17</v>
      </c>
      <c r="M55" s="65" t="s">
        <v>18</v>
      </c>
      <c r="N55" s="64" t="s">
        <v>19</v>
      </c>
      <c r="O55" s="65" t="s">
        <v>20</v>
      </c>
      <c r="P55" s="71" t="s">
        <v>85</v>
      </c>
      <c r="Q55" s="71" t="s">
        <v>86</v>
      </c>
    </row>
    <row r="56" spans="1:17" x14ac:dyDescent="0.2">
      <c r="A56" s="49">
        <v>1451341</v>
      </c>
      <c r="B56" s="49">
        <v>1</v>
      </c>
      <c r="C56" s="61" t="s">
        <v>21</v>
      </c>
      <c r="D56" s="68">
        <f t="shared" ref="D56:O56" si="1">(D9-D$9)/D$50</f>
        <v>0</v>
      </c>
      <c r="E56" s="68">
        <f t="shared" si="1"/>
        <v>0</v>
      </c>
      <c r="F56" s="68">
        <f t="shared" si="1"/>
        <v>0</v>
      </c>
      <c r="G56" s="68">
        <f t="shared" si="1"/>
        <v>0</v>
      </c>
      <c r="H56" s="68">
        <f t="shared" si="1"/>
        <v>0</v>
      </c>
      <c r="I56" s="68">
        <f t="shared" si="1"/>
        <v>0</v>
      </c>
      <c r="J56" s="68">
        <f t="shared" si="1"/>
        <v>0</v>
      </c>
      <c r="K56" s="68">
        <f t="shared" si="1"/>
        <v>0</v>
      </c>
      <c r="L56" s="68">
        <f t="shared" si="1"/>
        <v>0</v>
      </c>
      <c r="M56" s="68">
        <f t="shared" si="1"/>
        <v>0</v>
      </c>
      <c r="N56" s="68">
        <f t="shared" si="1"/>
        <v>0</v>
      </c>
      <c r="O56" s="68">
        <f t="shared" si="1"/>
        <v>0</v>
      </c>
      <c r="P56" s="69">
        <f t="shared" ref="P56:P94" si="2">0.15*D56+(-0.1*F56)+0.4*I56+0.15*J56+(-0.2*M56)</f>
        <v>0</v>
      </c>
      <c r="Q56" s="80">
        <v>6</v>
      </c>
    </row>
    <row r="57" spans="1:17" ht="12" customHeight="1" x14ac:dyDescent="0.2">
      <c r="A57" s="13">
        <v>1451342</v>
      </c>
      <c r="B57" s="13">
        <v>2</v>
      </c>
      <c r="C57" s="62" t="s">
        <v>22</v>
      </c>
      <c r="D57" s="63">
        <f t="shared" ref="D57:O57" si="3">(D10-D$9)/D$50</f>
        <v>0.89081009124296506</v>
      </c>
      <c r="E57" s="63">
        <f t="shared" si="3"/>
        <v>-0.65868514573181003</v>
      </c>
      <c r="F57" s="63">
        <f t="shared" si="3"/>
        <v>1.1209716905523042</v>
      </c>
      <c r="G57" s="63">
        <f t="shared" si="3"/>
        <v>-1.1416462830451959</v>
      </c>
      <c r="H57" s="63">
        <f t="shared" si="3"/>
        <v>-1.5532004328253197</v>
      </c>
      <c r="I57" s="63">
        <f t="shared" si="3"/>
        <v>-0.69944804973404462</v>
      </c>
      <c r="J57" s="63">
        <f t="shared" si="3"/>
        <v>-2.2509803934224513</v>
      </c>
      <c r="K57" s="63">
        <f t="shared" si="3"/>
        <v>-0.57383280615518883</v>
      </c>
      <c r="L57" s="63">
        <f t="shared" si="3"/>
        <v>-0.77318373465447265</v>
      </c>
      <c r="M57" s="63">
        <f t="shared" si="3"/>
        <v>-7.7183093563477106E-2</v>
      </c>
      <c r="N57" s="63">
        <f t="shared" si="3"/>
        <v>-1.1350904932757073</v>
      </c>
      <c r="O57" s="63">
        <f t="shared" si="3"/>
        <v>-1.2610030750814234</v>
      </c>
      <c r="P57" s="67">
        <f t="shared" si="2"/>
        <v>-0.58046531556307579</v>
      </c>
      <c r="Q57" s="78">
        <v>17</v>
      </c>
    </row>
    <row r="58" spans="1:17" ht="12.75" customHeight="1" x14ac:dyDescent="0.2">
      <c r="A58" s="13">
        <v>1451343</v>
      </c>
      <c r="B58" s="13">
        <v>3</v>
      </c>
      <c r="C58" s="62" t="s">
        <v>23</v>
      </c>
      <c r="D58" s="63">
        <f t="shared" ref="D58:O58" si="4">(D11-D$9)/D$50</f>
        <v>-0.75376238489787661</v>
      </c>
      <c r="E58" s="63">
        <f t="shared" si="4"/>
        <v>-0.15899296621112669</v>
      </c>
      <c r="F58" s="63">
        <f t="shared" si="4"/>
        <v>0.59848938047437505</v>
      </c>
      <c r="G58" s="63">
        <f t="shared" si="4"/>
        <v>8.5556179850984349E-3</v>
      </c>
      <c r="H58" s="63">
        <f t="shared" si="4"/>
        <v>-0.91855762187693901</v>
      </c>
      <c r="I58" s="63">
        <f t="shared" si="4"/>
        <v>0.10236567028176501</v>
      </c>
      <c r="J58" s="63">
        <f t="shared" si="4"/>
        <v>-1.6464799622217765</v>
      </c>
      <c r="K58" s="63">
        <f t="shared" si="4"/>
        <v>-0.57383280615518883</v>
      </c>
      <c r="L58" s="63">
        <f t="shared" si="4"/>
        <v>-1.8055595406763745</v>
      </c>
      <c r="M58" s="63">
        <f t="shared" si="4"/>
        <v>0.70852144040342124</v>
      </c>
      <c r="N58" s="63">
        <f t="shared" si="4"/>
        <v>-0.27330962783701468</v>
      </c>
      <c r="O58" s="63">
        <f t="shared" si="4"/>
        <v>0</v>
      </c>
      <c r="P58" s="67">
        <f t="shared" si="2"/>
        <v>-0.52064331008336373</v>
      </c>
      <c r="Q58" s="78">
        <v>16</v>
      </c>
    </row>
    <row r="59" spans="1:17" x14ac:dyDescent="0.2">
      <c r="A59" s="13">
        <v>1451344</v>
      </c>
      <c r="B59" s="13">
        <v>4</v>
      </c>
      <c r="C59" s="62" t="s">
        <v>24</v>
      </c>
      <c r="D59" s="63">
        <f t="shared" ref="D59:O59" si="5">(D12-D$9)/D$50</f>
        <v>1.9248973300284911</v>
      </c>
      <c r="E59" s="63">
        <f t="shared" si="5"/>
        <v>0.63597186484450274</v>
      </c>
      <c r="F59" s="63">
        <f t="shared" si="5"/>
        <v>2.1772557984467373</v>
      </c>
      <c r="G59" s="63">
        <f t="shared" si="5"/>
        <v>0.83854669307875007</v>
      </c>
      <c r="H59" s="63">
        <f t="shared" si="5"/>
        <v>-1.4744681007418488</v>
      </c>
      <c r="I59" s="63">
        <f t="shared" si="5"/>
        <v>-1.5324650400635798</v>
      </c>
      <c r="J59" s="63">
        <f t="shared" si="5"/>
        <v>-1.9943031691110331</v>
      </c>
      <c r="K59" s="63">
        <f t="shared" si="5"/>
        <v>0.24949252441530131</v>
      </c>
      <c r="L59" s="63">
        <f t="shared" si="5"/>
        <v>1.0599204989339333</v>
      </c>
      <c r="M59" s="63">
        <f t="shared" si="5"/>
        <v>1.4587712230771155</v>
      </c>
      <c r="N59" s="63">
        <f t="shared" si="5"/>
        <v>-0.66870680516466852</v>
      </c>
      <c r="O59" s="63">
        <f t="shared" si="5"/>
        <v>0</v>
      </c>
      <c r="P59" s="67">
        <f t="shared" si="2"/>
        <v>-1.1328767163479101</v>
      </c>
      <c r="Q59" s="78">
        <v>29</v>
      </c>
    </row>
    <row r="60" spans="1:17" x14ac:dyDescent="0.2">
      <c r="A60" s="13">
        <v>1451345</v>
      </c>
      <c r="B60" s="13">
        <v>5</v>
      </c>
      <c r="C60" s="62" t="s">
        <v>25</v>
      </c>
      <c r="D60" s="63">
        <f t="shared" ref="D60:O60" si="6">(D13-D$9)/D$50</f>
        <v>0.21803044191261617</v>
      </c>
      <c r="E60" s="63">
        <f t="shared" si="6"/>
        <v>-0.2725593706476469</v>
      </c>
      <c r="F60" s="63">
        <f t="shared" si="6"/>
        <v>0.82588620710873883</v>
      </c>
      <c r="G60" s="63">
        <f t="shared" si="6"/>
        <v>-5.4602146241976381E-2</v>
      </c>
      <c r="H60" s="63">
        <f t="shared" si="6"/>
        <v>-1.4929860772245502</v>
      </c>
      <c r="I60" s="63">
        <f t="shared" si="6"/>
        <v>-2.540867890206441</v>
      </c>
      <c r="J60" s="63">
        <f t="shared" si="6"/>
        <v>-1.9773587010581286</v>
      </c>
      <c r="K60" s="63">
        <f t="shared" si="6"/>
        <v>-0.19959401953224018</v>
      </c>
      <c r="L60" s="63">
        <f t="shared" si="6"/>
        <v>-0.27499962978755138</v>
      </c>
      <c r="M60" s="63">
        <f t="shared" si="6"/>
        <v>1.4585202794380299</v>
      </c>
      <c r="N60" s="63">
        <f t="shared" si="6"/>
        <v>-1.427823140349874</v>
      </c>
      <c r="O60" s="63">
        <f t="shared" si="6"/>
        <v>0</v>
      </c>
      <c r="P60" s="67">
        <f t="shared" si="2"/>
        <v>-1.6545390715528832</v>
      </c>
      <c r="Q60" s="78">
        <v>38</v>
      </c>
    </row>
    <row r="61" spans="1:17" x14ac:dyDescent="0.2">
      <c r="A61" s="13">
        <v>1451346</v>
      </c>
      <c r="B61" s="13">
        <v>6</v>
      </c>
      <c r="C61" s="62" t="s">
        <v>26</v>
      </c>
      <c r="D61" s="63">
        <f t="shared" ref="D61:O61" si="7">(D14-D$9)/D$50</f>
        <v>1.3891653870432068</v>
      </c>
      <c r="E61" s="63">
        <f t="shared" si="7"/>
        <v>2.271328088730372</v>
      </c>
      <c r="F61" s="63">
        <f t="shared" si="7"/>
        <v>2.3245971257959468</v>
      </c>
      <c r="G61" s="63">
        <f t="shared" si="7"/>
        <v>-0.1732272315634418</v>
      </c>
      <c r="H61" s="63">
        <f t="shared" si="7"/>
        <v>-1.9003815598440001</v>
      </c>
      <c r="I61" s="63">
        <f t="shared" si="7"/>
        <v>-0.82490706888724785</v>
      </c>
      <c r="J61" s="63">
        <f t="shared" si="7"/>
        <v>-2.7544733906016958</v>
      </c>
      <c r="K61" s="63">
        <f t="shared" si="7"/>
        <v>2.1456357099715784</v>
      </c>
      <c r="L61" s="63">
        <f t="shared" si="7"/>
        <v>-0.40348189013266572</v>
      </c>
      <c r="M61" s="63">
        <f t="shared" si="7"/>
        <v>0.43968910476360962</v>
      </c>
      <c r="N61" s="63">
        <f t="shared" si="7"/>
        <v>-0.91265067772646591</v>
      </c>
      <c r="O61" s="63">
        <f t="shared" si="7"/>
        <v>-1.2610030750814234</v>
      </c>
      <c r="P61" s="67">
        <f t="shared" si="2"/>
        <v>-0.85515656162098908</v>
      </c>
      <c r="Q61" s="78">
        <v>23</v>
      </c>
    </row>
    <row r="62" spans="1:17" x14ac:dyDescent="0.2">
      <c r="A62" s="13">
        <v>1451347</v>
      </c>
      <c r="B62" s="13">
        <v>7</v>
      </c>
      <c r="C62" s="62" t="s">
        <v>27</v>
      </c>
      <c r="D62" s="63">
        <f t="shared" ref="D62:O62" si="8">(D15-D$9)/D$50</f>
        <v>-0.75376238489787661</v>
      </c>
      <c r="E62" s="63">
        <f t="shared" si="8"/>
        <v>-0.49969217952068329</v>
      </c>
      <c r="F62" s="63">
        <f t="shared" si="8"/>
        <v>1.2762621718057094</v>
      </c>
      <c r="G62" s="63">
        <f t="shared" si="8"/>
        <v>1.5740414481796914</v>
      </c>
      <c r="H62" s="63">
        <f t="shared" si="8"/>
        <v>-0.4157265099012013</v>
      </c>
      <c r="I62" s="63">
        <f t="shared" si="8"/>
        <v>0.45928615108960641</v>
      </c>
      <c r="J62" s="63">
        <f t="shared" si="8"/>
        <v>-1.6558943371781951</v>
      </c>
      <c r="K62" s="63">
        <f t="shared" si="8"/>
        <v>-0.52393430127212992</v>
      </c>
      <c r="L62" s="63">
        <f t="shared" si="8"/>
        <v>-0.7667694622225385</v>
      </c>
      <c r="M62" s="63">
        <f t="shared" si="8"/>
        <v>-1.1690030181195674</v>
      </c>
      <c r="N62" s="63">
        <f t="shared" si="8"/>
        <v>-0.2543490614388495</v>
      </c>
      <c r="O62" s="63">
        <f t="shared" si="8"/>
        <v>1.2610030750814234</v>
      </c>
      <c r="P62" s="67">
        <f t="shared" si="2"/>
        <v>-7.1559661432225613E-2</v>
      </c>
      <c r="Q62" s="78">
        <v>7</v>
      </c>
    </row>
    <row r="63" spans="1:17" x14ac:dyDescent="0.2">
      <c r="A63" s="13">
        <v>1451348</v>
      </c>
      <c r="B63" s="13">
        <v>8</v>
      </c>
      <c r="C63" s="62" t="s">
        <v>28</v>
      </c>
      <c r="D63" s="63">
        <f t="shared" ref="D63:O63" si="9">(D16-D$9)/D$50</f>
        <v>1.4265420342282376</v>
      </c>
      <c r="E63" s="63">
        <f t="shared" si="9"/>
        <v>-0.84039139283023989</v>
      </c>
      <c r="F63" s="63">
        <f t="shared" si="9"/>
        <v>1.616894158700338</v>
      </c>
      <c r="G63" s="63">
        <f t="shared" si="9"/>
        <v>0.41922528126979342</v>
      </c>
      <c r="H63" s="63">
        <f t="shared" si="9"/>
        <v>-1.2120407413667136</v>
      </c>
      <c r="I63" s="63">
        <f t="shared" si="9"/>
        <v>0.18270081898945459</v>
      </c>
      <c r="J63" s="63">
        <f t="shared" si="9"/>
        <v>-2.2898436377838216</v>
      </c>
      <c r="K63" s="63">
        <f t="shared" si="9"/>
        <v>-0.27444177685682858</v>
      </c>
      <c r="L63" s="63">
        <f t="shared" si="9"/>
        <v>0.73115548934731922</v>
      </c>
      <c r="M63" s="63">
        <f t="shared" si="9"/>
        <v>-0.3170135143436264</v>
      </c>
      <c r="N63" s="63">
        <f t="shared" si="9"/>
        <v>-0.45251010294165511</v>
      </c>
      <c r="O63" s="63">
        <f t="shared" si="9"/>
        <v>1.2610030750814234</v>
      </c>
      <c r="P63" s="67">
        <f t="shared" si="2"/>
        <v>-0.15470162593886433</v>
      </c>
      <c r="Q63" s="78">
        <v>8</v>
      </c>
    </row>
    <row r="64" spans="1:17" x14ac:dyDescent="0.2">
      <c r="A64" s="13">
        <v>1451349</v>
      </c>
      <c r="B64" s="13">
        <v>9</v>
      </c>
      <c r="C64" s="62" t="s">
        <v>29</v>
      </c>
      <c r="D64" s="63">
        <f t="shared" ref="D64:O64" si="10">(D17-D$9)/D$50</f>
        <v>1.5449014169807898</v>
      </c>
      <c r="E64" s="63">
        <f t="shared" si="10"/>
        <v>-0.43155233685877359</v>
      </c>
      <c r="F64" s="63">
        <f t="shared" si="10"/>
        <v>1.5082915290092405</v>
      </c>
      <c r="G64" s="63">
        <f t="shared" si="10"/>
        <v>2.6032150004095573</v>
      </c>
      <c r="H64" s="63">
        <f t="shared" si="10"/>
        <v>1.9546569653033201</v>
      </c>
      <c r="I64" s="63">
        <f t="shared" si="10"/>
        <v>-0.36239079865611734</v>
      </c>
      <c r="J64" s="63">
        <f t="shared" si="10"/>
        <v>-1.543419293948004</v>
      </c>
      <c r="K64" s="63">
        <f t="shared" si="10"/>
        <v>0.5488835537136616</v>
      </c>
      <c r="L64" s="63">
        <f t="shared" si="10"/>
        <v>0.47691054860033771</v>
      </c>
      <c r="M64" s="63">
        <f t="shared" si="10"/>
        <v>1.9639924667325213</v>
      </c>
      <c r="N64" s="63">
        <f t="shared" si="10"/>
        <v>0.1035894359314527</v>
      </c>
      <c r="O64" s="63">
        <f t="shared" si="10"/>
        <v>-1.2610030750814234</v>
      </c>
      <c r="P64" s="67">
        <f t="shared" si="2"/>
        <v>-0.68836164725495741</v>
      </c>
      <c r="Q64" s="78">
        <v>19</v>
      </c>
    </row>
    <row r="65" spans="1:17" x14ac:dyDescent="0.2">
      <c r="A65" s="13">
        <v>1451350</v>
      </c>
      <c r="B65" s="13">
        <v>10</v>
      </c>
      <c r="C65" s="62" t="s">
        <v>30</v>
      </c>
      <c r="D65" s="63">
        <f t="shared" ref="D65:O65" si="11">(D18-D$9)/D$50</f>
        <v>1.0839227683655608</v>
      </c>
      <c r="E65" s="63">
        <f t="shared" si="11"/>
        <v>0.79496483105562943</v>
      </c>
      <c r="F65" s="63">
        <f t="shared" si="11"/>
        <v>2.1074724321627816</v>
      </c>
      <c r="G65" s="63">
        <f t="shared" si="11"/>
        <v>1.2942054486895822</v>
      </c>
      <c r="H65" s="63">
        <f t="shared" si="11"/>
        <v>0.33522074131715651</v>
      </c>
      <c r="I65" s="63">
        <f t="shared" si="11"/>
        <v>-1.0703436680216012</v>
      </c>
      <c r="J65" s="63">
        <f t="shared" si="11"/>
        <v>-2.6447084898868707</v>
      </c>
      <c r="K65" s="63">
        <f t="shared" si="11"/>
        <v>1.2724118745180317</v>
      </c>
      <c r="L65" s="63">
        <f t="shared" si="11"/>
        <v>-1.30519261506553</v>
      </c>
      <c r="M65" s="63">
        <f t="shared" si="11"/>
        <v>1.2609917863889069</v>
      </c>
      <c r="N65" s="63">
        <f t="shared" si="11"/>
        <v>-2.1758406073995595</v>
      </c>
      <c r="O65" s="63">
        <f t="shared" si="11"/>
        <v>0</v>
      </c>
      <c r="P65" s="67">
        <f t="shared" si="2"/>
        <v>-1.1252009259308964</v>
      </c>
      <c r="Q65" s="78">
        <v>28</v>
      </c>
    </row>
    <row r="66" spans="1:17" x14ac:dyDescent="0.2">
      <c r="A66" s="13">
        <v>1451351</v>
      </c>
      <c r="B66" s="13">
        <v>11</v>
      </c>
      <c r="C66" s="62" t="s">
        <v>31</v>
      </c>
      <c r="D66" s="63">
        <f t="shared" ref="D66:O66" si="12">(D19-D$9)/D$50</f>
        <v>-2.4917764790008515E-2</v>
      </c>
      <c r="E66" s="63">
        <f t="shared" si="12"/>
        <v>-0.54511874129528981</v>
      </c>
      <c r="F66" s="63">
        <f t="shared" si="12"/>
        <v>1.0223994966153176</v>
      </c>
      <c r="G66" s="63">
        <f t="shared" si="12"/>
        <v>2.9512075521626737E-2</v>
      </c>
      <c r="H66" s="63">
        <f t="shared" si="12"/>
        <v>-1.2185983321478941</v>
      </c>
      <c r="I66" s="63">
        <f t="shared" si="12"/>
        <v>-1.5035952369228012</v>
      </c>
      <c r="J66" s="63">
        <f t="shared" si="12"/>
        <v>-2.6018455849550655E-2</v>
      </c>
      <c r="K66" s="63">
        <f t="shared" si="12"/>
        <v>-0.87322383545354909</v>
      </c>
      <c r="L66" s="63">
        <f t="shared" si="12"/>
        <v>0.18044055083978344</v>
      </c>
      <c r="M66" s="63">
        <f t="shared" si="12"/>
        <v>1.1671747144634015</v>
      </c>
      <c r="N66" s="63">
        <f t="shared" si="12"/>
        <v>-0.29065160929875461</v>
      </c>
      <c r="O66" s="63">
        <f t="shared" si="12"/>
        <v>0</v>
      </c>
      <c r="P66" s="67">
        <f t="shared" si="2"/>
        <v>-0.94475342041926647</v>
      </c>
      <c r="Q66" s="78">
        <v>24</v>
      </c>
    </row>
    <row r="67" spans="1:17" x14ac:dyDescent="0.2">
      <c r="A67" s="13">
        <v>1451352</v>
      </c>
      <c r="B67" s="13">
        <v>12</v>
      </c>
      <c r="C67" s="62" t="s">
        <v>32</v>
      </c>
      <c r="D67" s="63">
        <f t="shared" ref="D67:O67" si="13">(D20-D$9)/D$50</f>
        <v>1.8812912416459762</v>
      </c>
      <c r="E67" s="63">
        <f t="shared" si="13"/>
        <v>0.95395779726675611</v>
      </c>
      <c r="F67" s="63">
        <f t="shared" si="13"/>
        <v>1.9821121266736512</v>
      </c>
      <c r="G67" s="63">
        <f t="shared" si="13"/>
        <v>0.60917922664680024</v>
      </c>
      <c r="H67" s="63">
        <f t="shared" si="13"/>
        <v>-1.3844352663059016</v>
      </c>
      <c r="I67" s="63">
        <f t="shared" si="13"/>
        <v>-1.3335223791798712</v>
      </c>
      <c r="J67" s="63">
        <f t="shared" si="13"/>
        <v>-1.7724659455719023</v>
      </c>
      <c r="K67" s="63">
        <f t="shared" si="13"/>
        <v>1.1476656123103799</v>
      </c>
      <c r="L67" s="63">
        <f t="shared" si="13"/>
        <v>1.4188334835493064</v>
      </c>
      <c r="M67" s="63">
        <f t="shared" si="13"/>
        <v>1.986398148793447</v>
      </c>
      <c r="N67" s="63">
        <f t="shared" si="13"/>
        <v>-0.98548699986577359</v>
      </c>
      <c r="O67" s="63">
        <f t="shared" si="13"/>
        <v>-1.2610030750814234</v>
      </c>
      <c r="P67" s="67">
        <f t="shared" si="2"/>
        <v>-1.112575999686892</v>
      </c>
      <c r="Q67" s="78">
        <v>27</v>
      </c>
    </row>
    <row r="68" spans="1:17" x14ac:dyDescent="0.2">
      <c r="A68" s="13">
        <v>1451353</v>
      </c>
      <c r="B68" s="13">
        <v>13</v>
      </c>
      <c r="C68" s="62" t="s">
        <v>33</v>
      </c>
      <c r="D68" s="63">
        <f t="shared" ref="D68:O68" si="14">(D21-D$9)/D$50</f>
        <v>-1.4327714754257277</v>
      </c>
      <c r="E68" s="63">
        <f t="shared" si="14"/>
        <v>-0.45426561774607682</v>
      </c>
      <c r="F68" s="63">
        <f t="shared" si="14"/>
        <v>0.69471174006468206</v>
      </c>
      <c r="G68" s="63">
        <f t="shared" si="14"/>
        <v>-0.31636560437030692</v>
      </c>
      <c r="H68" s="63">
        <f t="shared" si="14"/>
        <v>-0.85533254849613083</v>
      </c>
      <c r="I68" s="63">
        <f t="shared" si="14"/>
        <v>-0.26405790265826251</v>
      </c>
      <c r="J68" s="63">
        <f t="shared" si="14"/>
        <v>-1.3813992508726067</v>
      </c>
      <c r="K68" s="63">
        <f t="shared" si="14"/>
        <v>-0.74847757324589947</v>
      </c>
      <c r="L68" s="63">
        <f t="shared" si="14"/>
        <v>-1.6039438394232166</v>
      </c>
      <c r="M68" s="63">
        <f t="shared" si="14"/>
        <v>0.73465542795928673</v>
      </c>
      <c r="N68" s="63">
        <f t="shared" si="14"/>
        <v>0.43840529135276562</v>
      </c>
      <c r="O68" s="63">
        <f t="shared" si="14"/>
        <v>-1.2610030750814234</v>
      </c>
      <c r="P68" s="67">
        <f t="shared" si="2"/>
        <v>-0.74415102960638069</v>
      </c>
      <c r="Q68" s="78">
        <v>20</v>
      </c>
    </row>
    <row r="69" spans="1:17" x14ac:dyDescent="0.2">
      <c r="A69" s="13">
        <v>1451354</v>
      </c>
      <c r="B69" s="13">
        <v>14</v>
      </c>
      <c r="C69" s="62" t="s">
        <v>34</v>
      </c>
      <c r="D69" s="63">
        <f t="shared" ref="D69:O69" si="15">(D22-D$9)/D$50</f>
        <v>-1.5822780641658025</v>
      </c>
      <c r="E69" s="63">
        <f t="shared" si="15"/>
        <v>-2.3621812122795891</v>
      </c>
      <c r="F69" s="63">
        <f t="shared" si="15"/>
        <v>0.88022780482880203</v>
      </c>
      <c r="G69" s="63">
        <f t="shared" si="15"/>
        <v>1.3271782236209129</v>
      </c>
      <c r="H69" s="63">
        <f t="shared" si="15"/>
        <v>-8.1701807154195741E-2</v>
      </c>
      <c r="I69" s="63">
        <f t="shared" si="15"/>
        <v>-1.6604920323429389</v>
      </c>
      <c r="J69" s="63">
        <f t="shared" si="15"/>
        <v>-1.8867235901311556</v>
      </c>
      <c r="K69" s="63">
        <f t="shared" si="15"/>
        <v>-1.9210924379978089</v>
      </c>
      <c r="L69" s="63">
        <f t="shared" si="15"/>
        <v>-0.63245441857809126</v>
      </c>
      <c r="M69" s="63">
        <f t="shared" si="15"/>
        <v>1.8711433202720442</v>
      </c>
      <c r="N69" s="63">
        <f t="shared" si="15"/>
        <v>-0.6109002002922076</v>
      </c>
      <c r="O69" s="63">
        <f t="shared" si="15"/>
        <v>0</v>
      </c>
      <c r="P69" s="67">
        <f t="shared" si="2"/>
        <v>-1.6467985056190084</v>
      </c>
      <c r="Q69" s="78">
        <v>37</v>
      </c>
    </row>
    <row r="70" spans="1:17" x14ac:dyDescent="0.2">
      <c r="A70" s="13">
        <v>1451355</v>
      </c>
      <c r="B70" s="13">
        <v>15</v>
      </c>
      <c r="C70" s="62" t="s">
        <v>35</v>
      </c>
      <c r="D70" s="63">
        <f t="shared" ref="D70:O70" si="16">(D23-D$9)/D$50</f>
        <v>-1.2085115923156093</v>
      </c>
      <c r="E70" s="63">
        <f t="shared" si="16"/>
        <v>-1.3173702914636161</v>
      </c>
      <c r="F70" s="63">
        <f t="shared" si="16"/>
        <v>1.1218579137916229</v>
      </c>
      <c r="G70" s="63">
        <f t="shared" si="16"/>
        <v>1.8432069578232204</v>
      </c>
      <c r="H70" s="63">
        <f t="shared" si="16"/>
        <v>-0.66206921264325058</v>
      </c>
      <c r="I70" s="63">
        <f t="shared" si="16"/>
        <v>-1.1811153989377383</v>
      </c>
      <c r="J70" s="63">
        <f t="shared" si="16"/>
        <v>-2.3245323855655782</v>
      </c>
      <c r="K70" s="63">
        <f t="shared" si="16"/>
        <v>-0.9979700976611986</v>
      </c>
      <c r="L70" s="63">
        <f t="shared" si="16"/>
        <v>-0.94708476924914453</v>
      </c>
      <c r="M70" s="63">
        <f t="shared" si="16"/>
        <v>-6.2234022492425274E-2</v>
      </c>
      <c r="N70" s="63">
        <f t="shared" si="16"/>
        <v>0.50476727374635599</v>
      </c>
      <c r="O70" s="63">
        <f t="shared" si="16"/>
        <v>0</v>
      </c>
      <c r="P70" s="67">
        <f t="shared" si="2"/>
        <v>-1.1021417431379505</v>
      </c>
      <c r="Q70" s="78">
        <v>26</v>
      </c>
    </row>
    <row r="71" spans="1:17" x14ac:dyDescent="0.2">
      <c r="A71" s="13">
        <v>1451356</v>
      </c>
      <c r="B71" s="13">
        <v>16</v>
      </c>
      <c r="C71" s="62" t="s">
        <v>36</v>
      </c>
      <c r="D71" s="63">
        <f t="shared" ref="D71:O71" si="17">(D24-D$9)/D$50</f>
        <v>0.33638982466516854</v>
      </c>
      <c r="E71" s="63">
        <f t="shared" si="17"/>
        <v>-0.68139842661911321</v>
      </c>
      <c r="F71" s="63">
        <f t="shared" si="17"/>
        <v>2.4786522655642411</v>
      </c>
      <c r="G71" s="63">
        <f t="shared" si="17"/>
        <v>9.0170445730579502E-2</v>
      </c>
      <c r="H71" s="63">
        <f t="shared" si="17"/>
        <v>-1.9820833669981945</v>
      </c>
      <c r="I71" s="63">
        <f t="shared" si="17"/>
        <v>-1.3241616083890577</v>
      </c>
      <c r="J71" s="63">
        <f t="shared" si="17"/>
        <v>-3.167194066332943</v>
      </c>
      <c r="K71" s="63">
        <f t="shared" si="17"/>
        <v>-1.2973611269595589</v>
      </c>
      <c r="L71" s="63">
        <f t="shared" si="17"/>
        <v>-0.63138984616609672</v>
      </c>
      <c r="M71" s="63">
        <f t="shared" si="17"/>
        <v>0.79061585947465329</v>
      </c>
      <c r="N71" s="63">
        <f t="shared" si="17"/>
        <v>-2.4873025944523937</v>
      </c>
      <c r="O71" s="63">
        <f t="shared" si="17"/>
        <v>0</v>
      </c>
      <c r="P71" s="67">
        <f t="shared" si="2"/>
        <v>-1.3602736780571443</v>
      </c>
      <c r="Q71" s="78">
        <v>33</v>
      </c>
    </row>
    <row r="72" spans="1:17" x14ac:dyDescent="0.2">
      <c r="A72" s="13">
        <v>1451357</v>
      </c>
      <c r="B72" s="13">
        <v>17</v>
      </c>
      <c r="C72" s="62" t="s">
        <v>37</v>
      </c>
      <c r="D72" s="63">
        <f t="shared" ref="D72:O72" si="18">(D25-D$9)/D$50</f>
        <v>-0.32393094227015828</v>
      </c>
      <c r="E72" s="63">
        <f t="shared" si="18"/>
        <v>0.18170624709842589</v>
      </c>
      <c r="F72" s="63">
        <f t="shared" si="18"/>
        <v>-0.17754005561024849</v>
      </c>
      <c r="G72" s="63">
        <f t="shared" si="18"/>
        <v>-0.10026415234221393</v>
      </c>
      <c r="H72" s="63">
        <f t="shared" si="18"/>
        <v>-0.52073044781870825</v>
      </c>
      <c r="I72" s="63">
        <f t="shared" si="18"/>
        <v>-0.3513612753614343</v>
      </c>
      <c r="J72" s="63">
        <f t="shared" si="18"/>
        <v>-3.4176169307176305E-2</v>
      </c>
      <c r="K72" s="63">
        <f t="shared" si="18"/>
        <v>-0.42413729150600982</v>
      </c>
      <c r="L72" s="63">
        <f t="shared" si="18"/>
        <v>-5.5912416596362959E-2</v>
      </c>
      <c r="M72" s="63">
        <f t="shared" si="18"/>
        <v>0.19885490942713316</v>
      </c>
      <c r="N72" s="63">
        <f t="shared" si="18"/>
        <v>1.2694330429993133</v>
      </c>
      <c r="O72" s="63">
        <f t="shared" si="18"/>
        <v>1.2610030750814234</v>
      </c>
      <c r="P72" s="67">
        <f t="shared" si="2"/>
        <v>-0.21627755320557568</v>
      </c>
      <c r="Q72" s="78">
        <v>11</v>
      </c>
    </row>
    <row r="73" spans="1:17" x14ac:dyDescent="0.2">
      <c r="A73" s="13">
        <v>1451358</v>
      </c>
      <c r="B73" s="13">
        <v>18</v>
      </c>
      <c r="C73" s="62" t="s">
        <v>38</v>
      </c>
      <c r="D73" s="63">
        <f t="shared" ref="D73:O73" si="19">(D26-D$9)/D$50</f>
        <v>1.2708060042906604</v>
      </c>
      <c r="E73" s="63">
        <f t="shared" si="19"/>
        <v>0.34069921330955261</v>
      </c>
      <c r="F73" s="63">
        <f t="shared" si="19"/>
        <v>1.1063221518538633</v>
      </c>
      <c r="G73" s="63">
        <f t="shared" si="19"/>
        <v>1.6089368338941941</v>
      </c>
      <c r="H73" s="63">
        <f t="shared" si="19"/>
        <v>0.51536889560767585</v>
      </c>
      <c r="I73" s="63">
        <f t="shared" si="19"/>
        <v>0.45772918102535998</v>
      </c>
      <c r="J73" s="63">
        <f t="shared" si="19"/>
        <v>-2.5239655292098391</v>
      </c>
      <c r="K73" s="63">
        <f t="shared" si="19"/>
        <v>0.22454327197376964</v>
      </c>
      <c r="L73" s="63">
        <f t="shared" si="19"/>
        <v>-9.6616655878506135E-3</v>
      </c>
      <c r="M73" s="63">
        <f t="shared" si="19"/>
        <v>0.22846625883885255</v>
      </c>
      <c r="N73" s="63">
        <f t="shared" si="19"/>
        <v>7.6998397690115419E-2</v>
      </c>
      <c r="O73" s="63">
        <f t="shared" si="19"/>
        <v>0</v>
      </c>
      <c r="P73" s="67">
        <f t="shared" si="2"/>
        <v>-0.16120772328088967</v>
      </c>
      <c r="Q73" s="78">
        <v>9</v>
      </c>
    </row>
    <row r="74" spans="1:17" x14ac:dyDescent="0.2">
      <c r="A74" s="13">
        <v>1451359</v>
      </c>
      <c r="B74" s="13">
        <v>19</v>
      </c>
      <c r="C74" s="62" t="s">
        <v>39</v>
      </c>
      <c r="D74" s="63">
        <f t="shared" ref="D74:O74" si="20">(D27-D$9)/D$50</f>
        <v>-0.18065379472758555</v>
      </c>
      <c r="E74" s="63">
        <f t="shared" si="20"/>
        <v>-1.1129507634778828</v>
      </c>
      <c r="F74" s="63">
        <f t="shared" si="20"/>
        <v>0.58781441872803208</v>
      </c>
      <c r="G74" s="63">
        <f t="shared" si="20"/>
        <v>-1.54001123731762</v>
      </c>
      <c r="H74" s="63">
        <f t="shared" si="20"/>
        <v>-2.3137159926048954</v>
      </c>
      <c r="I74" s="63">
        <f t="shared" si="20"/>
        <v>-0.25513244181091965</v>
      </c>
      <c r="J74" s="63">
        <f t="shared" si="20"/>
        <v>-1.419623368799495</v>
      </c>
      <c r="K74" s="63">
        <f t="shared" si="20"/>
        <v>-0.52393430127212992</v>
      </c>
      <c r="L74" s="63">
        <f t="shared" si="20"/>
        <v>-1.0747082148753395</v>
      </c>
      <c r="M74" s="63">
        <f t="shared" si="20"/>
        <v>0.48686650891109723</v>
      </c>
      <c r="N74" s="63">
        <f t="shared" si="20"/>
        <v>2.1041604173577231E-2</v>
      </c>
      <c r="O74" s="63">
        <f t="shared" si="20"/>
        <v>1.2610030750814234</v>
      </c>
      <c r="P74" s="67">
        <f t="shared" si="2"/>
        <v>-0.4982492949084526</v>
      </c>
      <c r="Q74" s="78">
        <v>15</v>
      </c>
    </row>
    <row r="75" spans="1:17" x14ac:dyDescent="0.2">
      <c r="A75" s="13">
        <v>1451360</v>
      </c>
      <c r="B75" s="13">
        <v>20</v>
      </c>
      <c r="C75" s="62" t="s">
        <v>40</v>
      </c>
      <c r="D75" s="63">
        <f t="shared" ref="D75:O75" si="21">(D28-D$9)/D$50</f>
        <v>0.92195729723046982</v>
      </c>
      <c r="E75" s="63">
        <f t="shared" si="21"/>
        <v>-1.4763632576747427</v>
      </c>
      <c r="F75" s="63">
        <f t="shared" si="21"/>
        <v>1.1646651817757008</v>
      </c>
      <c r="G75" s="63">
        <f t="shared" si="21"/>
        <v>-1.3316963589613617</v>
      </c>
      <c r="H75" s="63">
        <f t="shared" si="21"/>
        <v>-1.7667551816614708</v>
      </c>
      <c r="I75" s="63">
        <f t="shared" si="21"/>
        <v>-0.35053075988749444</v>
      </c>
      <c r="J75" s="63">
        <f t="shared" si="21"/>
        <v>-0.85409043959110087</v>
      </c>
      <c r="K75" s="63">
        <f t="shared" si="21"/>
        <v>-1.5219043989333285</v>
      </c>
      <c r="L75" s="63">
        <f t="shared" si="21"/>
        <v>-0.73980625844310843</v>
      </c>
      <c r="M75" s="63">
        <f t="shared" si="21"/>
        <v>2.133020932200138E-2</v>
      </c>
      <c r="N75" s="63">
        <f t="shared" si="21"/>
        <v>-0.20694764544342431</v>
      </c>
      <c r="O75" s="63">
        <f t="shared" si="21"/>
        <v>1.2610030750814234</v>
      </c>
      <c r="P75" s="67">
        <f t="shared" si="2"/>
        <v>-0.25076483535106281</v>
      </c>
      <c r="Q75" s="78">
        <v>12</v>
      </c>
    </row>
    <row r="76" spans="1:17" x14ac:dyDescent="0.2">
      <c r="A76" s="13">
        <v>1451361</v>
      </c>
      <c r="B76" s="13">
        <v>21</v>
      </c>
      <c r="C76" s="62" t="s">
        <v>41</v>
      </c>
      <c r="D76" s="63">
        <f t="shared" ref="D76:O76" si="22">(D29-D$9)/D$50</f>
        <v>0.64786188454034044</v>
      </c>
      <c r="E76" s="63">
        <f t="shared" si="22"/>
        <v>-1.4990765385620459</v>
      </c>
      <c r="F76" s="63">
        <f t="shared" si="22"/>
        <v>0.45626397818850661</v>
      </c>
      <c r="G76" s="63">
        <f t="shared" si="22"/>
        <v>0.11554890806839771</v>
      </c>
      <c r="H76" s="63">
        <f t="shared" si="22"/>
        <v>-0.353697475090547</v>
      </c>
      <c r="I76" s="63">
        <f t="shared" si="22"/>
        <v>0.62197099191125238</v>
      </c>
      <c r="J76" s="63">
        <f t="shared" si="22"/>
        <v>-0.29587234510769478</v>
      </c>
      <c r="K76" s="63">
        <f t="shared" si="22"/>
        <v>-1.5967521562579192</v>
      </c>
      <c r="L76" s="63">
        <f t="shared" si="22"/>
        <v>-0.22087641052227169</v>
      </c>
      <c r="M76" s="63">
        <f t="shared" si="22"/>
        <v>-0.33009843266720845</v>
      </c>
      <c r="N76" s="63">
        <f t="shared" si="22"/>
        <v>1.2245751176182789</v>
      </c>
      <c r="O76" s="63">
        <f t="shared" si="22"/>
        <v>1.2610030750814234</v>
      </c>
      <c r="P76" s="67">
        <f t="shared" si="2"/>
        <v>0.32198011639398888</v>
      </c>
      <c r="Q76" s="78">
        <v>3</v>
      </c>
    </row>
    <row r="77" spans="1:17" x14ac:dyDescent="0.2">
      <c r="A77" s="13">
        <v>1451362</v>
      </c>
      <c r="B77" s="13">
        <v>22</v>
      </c>
      <c r="C77" s="62" t="s">
        <v>42</v>
      </c>
      <c r="D77" s="63">
        <f t="shared" ref="D77:O77" si="23">(D30-D$9)/D$50</f>
        <v>1.7691613000909141</v>
      </c>
      <c r="E77" s="63">
        <f t="shared" si="23"/>
        <v>-0.52240546040798652</v>
      </c>
      <c r="F77" s="63">
        <f t="shared" si="23"/>
        <v>4.0357062141732865</v>
      </c>
      <c r="G77" s="63">
        <f t="shared" si="23"/>
        <v>0.66887629146416694</v>
      </c>
      <c r="H77" s="63">
        <f t="shared" si="23"/>
        <v>-1.2513862860537937</v>
      </c>
      <c r="I77" s="63">
        <f t="shared" si="23"/>
        <v>-2.1653897278173448</v>
      </c>
      <c r="J77" s="63">
        <f t="shared" si="23"/>
        <v>-3.1442745436701216</v>
      </c>
      <c r="K77" s="63">
        <f t="shared" si="23"/>
        <v>-0.49898504883059819</v>
      </c>
      <c r="L77" s="63">
        <f t="shared" si="23"/>
        <v>-0.3543326394477983</v>
      </c>
      <c r="M77" s="63">
        <f t="shared" si="23"/>
        <v>2.7380460460277387</v>
      </c>
      <c r="N77" s="63">
        <f t="shared" si="23"/>
        <v>-3.4977620476230711</v>
      </c>
      <c r="O77" s="63">
        <f t="shared" si="23"/>
        <v>-1.2610030750814234</v>
      </c>
      <c r="P77" s="67">
        <f t="shared" si="2"/>
        <v>-2.0236027082866954</v>
      </c>
      <c r="Q77" s="78">
        <v>39</v>
      </c>
    </row>
    <row r="78" spans="1:17" x14ac:dyDescent="0.2">
      <c r="A78" s="13">
        <v>1451363</v>
      </c>
      <c r="B78" s="13">
        <v>23</v>
      </c>
      <c r="C78" s="62" t="s">
        <v>43</v>
      </c>
      <c r="D78" s="63">
        <f t="shared" ref="D78:O78" si="24">(D31-D$9)/D$50</f>
        <v>-0.255407089097623</v>
      </c>
      <c r="E78" s="63">
        <f t="shared" si="24"/>
        <v>-1.0675242017032762</v>
      </c>
      <c r="F78" s="63">
        <f t="shared" si="24"/>
        <v>0.91719405600827664</v>
      </c>
      <c r="G78" s="63">
        <f t="shared" si="24"/>
        <v>1.4517634023702042</v>
      </c>
      <c r="H78" s="63">
        <f t="shared" si="24"/>
        <v>0.38652667170575761</v>
      </c>
      <c r="I78" s="63">
        <f t="shared" si="24"/>
        <v>-1.8092545697697497</v>
      </c>
      <c r="J78" s="63">
        <f t="shared" si="24"/>
        <v>-2.2712579996036961</v>
      </c>
      <c r="K78" s="63">
        <f t="shared" si="24"/>
        <v>-0.7983760781289585</v>
      </c>
      <c r="L78" s="63">
        <f t="shared" si="24"/>
        <v>0.84933197306539177</v>
      </c>
      <c r="M78" s="63">
        <f t="shared" si="24"/>
        <v>0.8745385822020616</v>
      </c>
      <c r="N78" s="63">
        <f t="shared" si="24"/>
        <v>-0.51725350039881202</v>
      </c>
      <c r="O78" s="63">
        <f t="shared" si="24"/>
        <v>0</v>
      </c>
      <c r="P78" s="67">
        <f t="shared" si="2"/>
        <v>-1.3693287132543377</v>
      </c>
      <c r="Q78" s="78">
        <v>34</v>
      </c>
    </row>
    <row r="79" spans="1:17" x14ac:dyDescent="0.2">
      <c r="A79" s="13">
        <v>1451364</v>
      </c>
      <c r="B79" s="13">
        <v>24</v>
      </c>
      <c r="C79" s="62" t="s">
        <v>44</v>
      </c>
      <c r="D79" s="63">
        <f t="shared" ref="D79:O79" si="25">(D32-D$9)/D$50</f>
        <v>-0.28655429508514552</v>
      </c>
      <c r="E79" s="63">
        <f t="shared" si="25"/>
        <v>1.135664044365186</v>
      </c>
      <c r="F79" s="63">
        <f t="shared" si="25"/>
        <v>2.3897613891355736</v>
      </c>
      <c r="G79" s="63">
        <f t="shared" si="25"/>
        <v>0.27406816714060567</v>
      </c>
      <c r="H79" s="63">
        <f t="shared" si="25"/>
        <v>-1.3277677837062738</v>
      </c>
      <c r="I79" s="63">
        <f t="shared" si="25"/>
        <v>-1.9372070325190767</v>
      </c>
      <c r="J79" s="63">
        <f t="shared" si="25"/>
        <v>-0.53177424774418425</v>
      </c>
      <c r="K79" s="63">
        <f t="shared" si="25"/>
        <v>1.4221073891672107</v>
      </c>
      <c r="L79" s="63">
        <f t="shared" si="25"/>
        <v>1.0422969052227593</v>
      </c>
      <c r="M79" s="63">
        <f t="shared" si="25"/>
        <v>0.55447789509814494</v>
      </c>
      <c r="N79" s="63">
        <f t="shared" si="25"/>
        <v>2.8440849597251835E-2</v>
      </c>
      <c r="O79" s="63">
        <f t="shared" si="25"/>
        <v>1.2610030750814234</v>
      </c>
      <c r="P79" s="67">
        <f t="shared" si="2"/>
        <v>-1.2475038123652165</v>
      </c>
      <c r="Q79" s="78">
        <v>30</v>
      </c>
    </row>
    <row r="80" spans="1:17" x14ac:dyDescent="0.2">
      <c r="A80" s="13">
        <v>1451365</v>
      </c>
      <c r="B80" s="13">
        <v>25</v>
      </c>
      <c r="C80" s="62" t="s">
        <v>45</v>
      </c>
      <c r="D80" s="63">
        <f t="shared" ref="D80:O80" si="26">(D33-D$9)/D$50</f>
        <v>1.6757196821283584</v>
      </c>
      <c r="E80" s="63">
        <f t="shared" si="26"/>
        <v>-0.24984608976034367</v>
      </c>
      <c r="F80" s="63">
        <f t="shared" si="26"/>
        <v>3.0770006559778151</v>
      </c>
      <c r="G80" s="63">
        <f t="shared" si="26"/>
        <v>2.651376400527917</v>
      </c>
      <c r="H80" s="63">
        <f t="shared" si="26"/>
        <v>0.41156099626032272</v>
      </c>
      <c r="I80" s="63">
        <f t="shared" si="26"/>
        <v>-1.7390763929259425</v>
      </c>
      <c r="J80" s="63">
        <f t="shared" si="26"/>
        <v>-3.6167544906955365</v>
      </c>
      <c r="K80" s="63">
        <f t="shared" si="26"/>
        <v>0.47403579638907095</v>
      </c>
      <c r="L80" s="63">
        <f t="shared" si="26"/>
        <v>1.0707451427869898</v>
      </c>
      <c r="M80" s="63">
        <f t="shared" si="26"/>
        <v>8.413781727519011E-2</v>
      </c>
      <c r="N80" s="63">
        <f t="shared" si="26"/>
        <v>-1.6229782383993103</v>
      </c>
      <c r="O80" s="63">
        <f t="shared" si="26"/>
        <v>0</v>
      </c>
      <c r="P80" s="67">
        <f t="shared" si="2"/>
        <v>-1.3113134075082733</v>
      </c>
      <c r="Q80" s="78">
        <v>32</v>
      </c>
    </row>
    <row r="81" spans="1:17" x14ac:dyDescent="0.2">
      <c r="A81" s="13">
        <v>1451366</v>
      </c>
      <c r="B81" s="13">
        <v>26</v>
      </c>
      <c r="C81" s="62" t="s">
        <v>46</v>
      </c>
      <c r="D81" s="63">
        <f t="shared" ref="D81:O81" si="27">(D34-D$9)/D$50</f>
        <v>0.77245070849041275</v>
      </c>
      <c r="E81" s="63">
        <f t="shared" si="27"/>
        <v>1.0902374825905756</v>
      </c>
      <c r="F81" s="63">
        <f t="shared" si="27"/>
        <v>1.0840457222473436</v>
      </c>
      <c r="G81" s="63">
        <f t="shared" si="27"/>
        <v>2.1841819802180775</v>
      </c>
      <c r="H81" s="63">
        <f t="shared" si="27"/>
        <v>0.90069952874328241</v>
      </c>
      <c r="I81" s="63">
        <f t="shared" si="27"/>
        <v>-0.94374345741587917</v>
      </c>
      <c r="J81" s="63">
        <f t="shared" si="27"/>
        <v>-1.8179722038942974</v>
      </c>
      <c r="K81" s="63">
        <f t="shared" si="27"/>
        <v>1.34725963184262</v>
      </c>
      <c r="L81" s="63">
        <f t="shared" si="27"/>
        <v>2.1577719812868397</v>
      </c>
      <c r="M81" s="63">
        <f t="shared" si="27"/>
        <v>0.82983476535410083</v>
      </c>
      <c r="N81" s="63">
        <f t="shared" si="27"/>
        <v>-0.84097048768461302</v>
      </c>
      <c r="O81" s="63">
        <f t="shared" si="27"/>
        <v>0</v>
      </c>
      <c r="P81" s="67">
        <f t="shared" si="2"/>
        <v>-0.80869713257248899</v>
      </c>
      <c r="Q81" s="78">
        <v>21</v>
      </c>
    </row>
    <row r="82" spans="1:17" x14ac:dyDescent="0.2">
      <c r="A82" s="13">
        <v>1451367</v>
      </c>
      <c r="B82" s="13">
        <v>27</v>
      </c>
      <c r="C82" s="62" t="s">
        <v>47</v>
      </c>
      <c r="D82" s="63">
        <f t="shared" ref="D82:O82" si="28">(D35-D$9)/D$50</f>
        <v>1.0590050035755405</v>
      </c>
      <c r="E82" s="63">
        <f t="shared" si="28"/>
        <v>-0.22713280887304044</v>
      </c>
      <c r="F82" s="63">
        <f t="shared" si="28"/>
        <v>0.8269067065964395</v>
      </c>
      <c r="G82" s="63">
        <f t="shared" si="28"/>
        <v>0.86132963085929148</v>
      </c>
      <c r="H82" s="63">
        <f t="shared" si="28"/>
        <v>-0.83504113551285841</v>
      </c>
      <c r="I82" s="63">
        <f t="shared" si="28"/>
        <v>0.57618977019753259</v>
      </c>
      <c r="J82" s="63">
        <f t="shared" si="28"/>
        <v>-1.981204470352983</v>
      </c>
      <c r="K82" s="63">
        <f t="shared" si="28"/>
        <v>-0.44908654394753927</v>
      </c>
      <c r="L82" s="63">
        <f t="shared" si="28"/>
        <v>0.72847169335069373</v>
      </c>
      <c r="M82" s="63">
        <f t="shared" si="28"/>
        <v>-0.77494980657765355</v>
      </c>
      <c r="N82" s="63">
        <f t="shared" si="28"/>
        <v>-4.2545661186141309E-2</v>
      </c>
      <c r="O82" s="63">
        <f t="shared" si="28"/>
        <v>0</v>
      </c>
      <c r="P82" s="67">
        <f t="shared" si="2"/>
        <v>0.16444527871828346</v>
      </c>
      <c r="Q82" s="78">
        <v>4</v>
      </c>
    </row>
    <row r="83" spans="1:17" x14ac:dyDescent="0.2">
      <c r="A83" s="13">
        <v>1451368</v>
      </c>
      <c r="B83" s="13">
        <v>28</v>
      </c>
      <c r="C83" s="62" t="s">
        <v>48</v>
      </c>
      <c r="D83" s="63">
        <f t="shared" ref="D83:O83" si="29">(D36-D$9)/D$50</f>
        <v>1.1150699743530714</v>
      </c>
      <c r="E83" s="63">
        <f t="shared" si="29"/>
        <v>-2.0214819989700326</v>
      </c>
      <c r="F83" s="63">
        <f t="shared" si="29"/>
        <v>-0.1980507525505491</v>
      </c>
      <c r="G83" s="63">
        <f t="shared" si="29"/>
        <v>1.068683203823968</v>
      </c>
      <c r="H83" s="63">
        <f t="shared" si="29"/>
        <v>-0.32627107339567413</v>
      </c>
      <c r="I83" s="63">
        <f t="shared" si="29"/>
        <v>0.98375377724186919</v>
      </c>
      <c r="J83" s="63">
        <f t="shared" si="29"/>
        <v>-1.2727906658079065</v>
      </c>
      <c r="K83" s="63">
        <f t="shared" si="29"/>
        <v>-1.4969551464917989</v>
      </c>
      <c r="L83" s="63">
        <f t="shared" si="29"/>
        <v>0.24234677849527589</v>
      </c>
      <c r="M83" s="63">
        <f t="shared" si="29"/>
        <v>-1.5158429764227002</v>
      </c>
      <c r="N83" s="63">
        <f t="shared" si="29"/>
        <v>-6.173745400379578E-2</v>
      </c>
      <c r="O83" s="63">
        <f t="shared" si="29"/>
        <v>1.2610030750814234</v>
      </c>
      <c r="P83" s="67">
        <f t="shared" si="2"/>
        <v>0.69281707771811729</v>
      </c>
      <c r="Q83" s="78">
        <v>1</v>
      </c>
    </row>
    <row r="84" spans="1:17" x14ac:dyDescent="0.2">
      <c r="A84" s="13">
        <v>1451369</v>
      </c>
      <c r="B84" s="13">
        <v>29</v>
      </c>
      <c r="C84" s="62" t="s">
        <v>49</v>
      </c>
      <c r="D84" s="63">
        <f t="shared" ref="D84:O84" si="30">(D37-D$9)/D$50</f>
        <v>3.1147205987516597E-2</v>
      </c>
      <c r="E84" s="63">
        <f t="shared" si="30"/>
        <v>-1.1583773252524934</v>
      </c>
      <c r="F84" s="63">
        <f t="shared" si="30"/>
        <v>2.0133313544223905</v>
      </c>
      <c r="G84" s="63">
        <f t="shared" si="30"/>
        <v>1.7023757179561594</v>
      </c>
      <c r="H84" s="63">
        <f t="shared" si="30"/>
        <v>-0.29406051742019462</v>
      </c>
      <c r="I84" s="63">
        <f t="shared" si="30"/>
        <v>-1.3081197726314284</v>
      </c>
      <c r="J84" s="63">
        <f t="shared" si="30"/>
        <v>-1.5019012355245172</v>
      </c>
      <c r="K84" s="63">
        <f t="shared" si="30"/>
        <v>-1.2474626220764999</v>
      </c>
      <c r="L84" s="63">
        <f t="shared" si="30"/>
        <v>0.60609059590457492</v>
      </c>
      <c r="M84" s="63">
        <f t="shared" si="30"/>
        <v>0.19164924207633455</v>
      </c>
      <c r="N84" s="63">
        <f t="shared" si="30"/>
        <v>-0.33157868554846248</v>
      </c>
      <c r="O84" s="63">
        <f t="shared" si="30"/>
        <v>0</v>
      </c>
      <c r="P84" s="67">
        <f t="shared" si="2"/>
        <v>-0.98352399734062734</v>
      </c>
      <c r="Q84" s="78">
        <v>25</v>
      </c>
    </row>
    <row r="85" spans="1:17" x14ac:dyDescent="0.2">
      <c r="A85" s="13">
        <v>1451370</v>
      </c>
      <c r="B85" s="13">
        <v>30</v>
      </c>
      <c r="C85" s="62" t="s">
        <v>50</v>
      </c>
      <c r="D85" s="63">
        <f t="shared" ref="D85:O85" si="31">(D38-D$9)/D$50</f>
        <v>0.20557155951760597</v>
      </c>
      <c r="E85" s="63">
        <f t="shared" si="31"/>
        <v>-1.135664044365186</v>
      </c>
      <c r="F85" s="63">
        <f t="shared" si="31"/>
        <v>0.97271728471409857</v>
      </c>
      <c r="G85" s="63">
        <f t="shared" si="31"/>
        <v>0.86594389673889516</v>
      </c>
      <c r="H85" s="63">
        <f t="shared" si="31"/>
        <v>-1.0617110659113691</v>
      </c>
      <c r="I85" s="63">
        <f t="shared" si="31"/>
        <v>-1.5146517273342672</v>
      </c>
      <c r="J85" s="63">
        <f t="shared" si="31"/>
        <v>-0.5307934433001541</v>
      </c>
      <c r="K85" s="63">
        <f t="shared" si="31"/>
        <v>-1.2474626220764999</v>
      </c>
      <c r="L85" s="63">
        <f t="shared" si="31"/>
        <v>0.18178244883809491</v>
      </c>
      <c r="M85" s="63">
        <f t="shared" si="31"/>
        <v>0.44370420298892838</v>
      </c>
      <c r="N85" s="63">
        <f t="shared" si="31"/>
        <v>1.1325470026613167</v>
      </c>
      <c r="O85" s="63">
        <f t="shared" si="31"/>
        <v>1.2610030750814234</v>
      </c>
      <c r="P85" s="67">
        <f t="shared" si="2"/>
        <v>-0.84065654257028466</v>
      </c>
      <c r="Q85" s="78">
        <v>22</v>
      </c>
    </row>
    <row r="86" spans="1:17" x14ac:dyDescent="0.2">
      <c r="A86" s="78">
        <v>1451371</v>
      </c>
      <c r="B86" s="78">
        <v>31</v>
      </c>
      <c r="C86" s="79" t="s">
        <v>51</v>
      </c>
      <c r="D86" s="63">
        <f t="shared" ref="D86:O86" si="32">(D39-D$9)/D$50</f>
        <v>2.16784553673111</v>
      </c>
      <c r="E86" s="63">
        <f t="shared" si="32"/>
        <v>1.4990765385620419</v>
      </c>
      <c r="F86" s="63">
        <f t="shared" si="32"/>
        <v>2.6729634245973601</v>
      </c>
      <c r="G86" s="63">
        <f t="shared" si="32"/>
        <v>1.0638766768660461</v>
      </c>
      <c r="H86" s="63">
        <f t="shared" si="32"/>
        <v>-1.2096486642264088</v>
      </c>
      <c r="I86" s="63">
        <f t="shared" si="32"/>
        <v>0.18696200903230253</v>
      </c>
      <c r="J86" s="63">
        <f t="shared" si="32"/>
        <v>-3.3058106920146626</v>
      </c>
      <c r="K86" s="63">
        <f t="shared" si="32"/>
        <v>1.2474626220764999</v>
      </c>
      <c r="L86" s="63">
        <f t="shared" si="32"/>
        <v>0.78867818354165753</v>
      </c>
      <c r="M86" s="63">
        <f t="shared" si="32"/>
        <v>-0.88228198592231477</v>
      </c>
      <c r="N86" s="63">
        <f t="shared" si="32"/>
        <v>-0.45251010294165511</v>
      </c>
      <c r="O86" s="63">
        <f t="shared" si="32"/>
        <v>0</v>
      </c>
      <c r="P86" s="67">
        <f t="shared" si="2"/>
        <v>-0.18674991495488494</v>
      </c>
      <c r="Q86" s="78">
        <v>10</v>
      </c>
    </row>
    <row r="87" spans="1:17" x14ac:dyDescent="0.2">
      <c r="A87" s="78">
        <v>1451372</v>
      </c>
      <c r="B87" s="78">
        <v>32</v>
      </c>
      <c r="C87" s="79" t="s">
        <v>52</v>
      </c>
      <c r="D87" s="63">
        <f t="shared" ref="D87:O87" si="33">(D40-D$9)/D$50</f>
        <v>0.47343753101025104</v>
      </c>
      <c r="E87" s="63">
        <f t="shared" si="33"/>
        <v>-1.2038038870270997</v>
      </c>
      <c r="F87" s="63">
        <f t="shared" si="33"/>
        <v>0.62637855726324865</v>
      </c>
      <c r="G87" s="63">
        <f t="shared" si="33"/>
        <v>-9.632280023672346E-2</v>
      </c>
      <c r="H87" s="63">
        <f t="shared" si="33"/>
        <v>-2.2135374516773147</v>
      </c>
      <c r="I87" s="63">
        <f t="shared" si="33"/>
        <v>-2.7391515210760207</v>
      </c>
      <c r="J87" s="63">
        <f t="shared" si="33"/>
        <v>-1.837545498658983</v>
      </c>
      <c r="K87" s="63">
        <f t="shared" si="33"/>
        <v>-1.3971581367256789</v>
      </c>
      <c r="L87" s="63">
        <f t="shared" si="33"/>
        <v>-0.5162549979108656</v>
      </c>
      <c r="M87" s="63">
        <f t="shared" si="33"/>
        <v>1.1748105709097638</v>
      </c>
      <c r="N87" s="63">
        <f t="shared" si="33"/>
        <v>0.42615029111979891</v>
      </c>
      <c r="O87" s="63">
        <f t="shared" si="33"/>
        <v>0</v>
      </c>
      <c r="P87" s="67">
        <f t="shared" si="2"/>
        <v>-1.5978767734859955</v>
      </c>
      <c r="Q87" s="78">
        <v>36</v>
      </c>
    </row>
    <row r="88" spans="1:17" x14ac:dyDescent="0.2">
      <c r="A88" s="78">
        <v>1451373</v>
      </c>
      <c r="B88" s="78">
        <v>33</v>
      </c>
      <c r="C88" s="79" t="s">
        <v>53</v>
      </c>
      <c r="D88" s="63">
        <f t="shared" ref="D88:O88" si="34">(D41-D$9)/D$50</f>
        <v>0.8472040028604324</v>
      </c>
      <c r="E88" s="63">
        <f t="shared" si="34"/>
        <v>-0.84039139283023989</v>
      </c>
      <c r="F88" s="63">
        <f t="shared" si="34"/>
        <v>0.2524702304946736</v>
      </c>
      <c r="G88" s="63">
        <f t="shared" si="34"/>
        <v>0.7742353623817797</v>
      </c>
      <c r="H88" s="63">
        <f t="shared" si="34"/>
        <v>-0.2201123396173332</v>
      </c>
      <c r="I88" s="63">
        <f t="shared" si="34"/>
        <v>0.31332527317005715</v>
      </c>
      <c r="J88" s="63">
        <f t="shared" si="34"/>
        <v>-1.9779915351722226</v>
      </c>
      <c r="K88" s="63">
        <f t="shared" si="34"/>
        <v>-0.64868056347977943</v>
      </c>
      <c r="L88" s="63">
        <f t="shared" si="34"/>
        <v>-1.6570203782498121</v>
      </c>
      <c r="M88" s="63">
        <f t="shared" si="34"/>
        <v>-0.87812349133180645</v>
      </c>
      <c r="N88" s="63">
        <f t="shared" si="34"/>
        <v>0.83380246868041952</v>
      </c>
      <c r="O88" s="63">
        <f t="shared" si="34"/>
        <v>1.2610030750814234</v>
      </c>
      <c r="P88" s="67">
        <f t="shared" si="2"/>
        <v>0.10608965463814829</v>
      </c>
      <c r="Q88" s="78">
        <v>5</v>
      </c>
    </row>
    <row r="89" spans="1:17" x14ac:dyDescent="0.2">
      <c r="A89" s="78">
        <v>1451374</v>
      </c>
      <c r="B89" s="78">
        <v>34</v>
      </c>
      <c r="C89" s="79" t="s">
        <v>54</v>
      </c>
      <c r="D89" s="63">
        <f t="shared" ref="D89:O89" si="35">(D42-D$9)/D$50</f>
        <v>-0.39868423664020769</v>
      </c>
      <c r="E89" s="63">
        <f t="shared" si="35"/>
        <v>0.24984608976033965</v>
      </c>
      <c r="F89" s="63">
        <f t="shared" si="35"/>
        <v>1.0692216244260073</v>
      </c>
      <c r="G89" s="63">
        <f t="shared" si="35"/>
        <v>1.4903117485727244</v>
      </c>
      <c r="H89" s="63">
        <f t="shared" si="35"/>
        <v>0.1938819764926113</v>
      </c>
      <c r="I89" s="63">
        <f t="shared" si="35"/>
        <v>-0.18382670734085965</v>
      </c>
      <c r="J89" s="63">
        <f t="shared" si="35"/>
        <v>-0.90118349600912351</v>
      </c>
      <c r="K89" s="63">
        <f t="shared" si="35"/>
        <v>0.69857906836284056</v>
      </c>
      <c r="L89" s="63">
        <f t="shared" si="35"/>
        <v>-0.41139908832271038</v>
      </c>
      <c r="M89" s="63">
        <f t="shared" si="35"/>
        <v>-0.26374176467556842</v>
      </c>
      <c r="N89" s="63">
        <f t="shared" si="35"/>
        <v>-1.2266561553936908</v>
      </c>
      <c r="O89" s="63">
        <f t="shared" si="35"/>
        <v>-1.2610030750814234</v>
      </c>
      <c r="P89" s="67">
        <f t="shared" si="2"/>
        <v>-0.32268465234123056</v>
      </c>
      <c r="Q89" s="78">
        <v>13</v>
      </c>
    </row>
    <row r="90" spans="1:17" x14ac:dyDescent="0.2">
      <c r="A90" s="78">
        <v>1451375</v>
      </c>
      <c r="B90" s="78">
        <v>35</v>
      </c>
      <c r="C90" s="79" t="s">
        <v>55</v>
      </c>
      <c r="D90" s="63">
        <f t="shared" ref="D90:O90" si="36">(D43-D$9)/D$50</f>
        <v>1.4950658874007727</v>
      </c>
      <c r="E90" s="63">
        <f t="shared" si="36"/>
        <v>-0.49969217952068329</v>
      </c>
      <c r="F90" s="63">
        <f t="shared" si="36"/>
        <v>0.75696220881442577</v>
      </c>
      <c r="G90" s="63">
        <f t="shared" si="36"/>
        <v>0.7406858042154949</v>
      </c>
      <c r="H90" s="63">
        <f t="shared" si="36"/>
        <v>-1.3766816369545702</v>
      </c>
      <c r="I90" s="63">
        <f t="shared" si="36"/>
        <v>-1.3584083182740985</v>
      </c>
      <c r="J90" s="63">
        <f t="shared" si="36"/>
        <v>-0.97913016501608341</v>
      </c>
      <c r="K90" s="63">
        <f t="shared" si="36"/>
        <v>-0.37423878662294863</v>
      </c>
      <c r="L90" s="63">
        <f t="shared" si="36"/>
        <v>-0.30784929278624629</v>
      </c>
      <c r="M90" s="63">
        <f t="shared" si="36"/>
        <v>0.21552473688046009</v>
      </c>
      <c r="N90" s="63">
        <f t="shared" si="36"/>
        <v>0.33828425171366089</v>
      </c>
      <c r="O90" s="63">
        <f t="shared" si="36"/>
        <v>1.2610030750814234</v>
      </c>
      <c r="P90" s="67">
        <f t="shared" si="2"/>
        <v>-0.58477413720947058</v>
      </c>
      <c r="Q90" s="78">
        <v>18</v>
      </c>
    </row>
    <row r="91" spans="1:17" x14ac:dyDescent="0.2">
      <c r="A91" s="78">
        <v>1451376</v>
      </c>
      <c r="B91" s="78">
        <v>36</v>
      </c>
      <c r="C91" s="79" t="s">
        <v>56</v>
      </c>
      <c r="D91" s="63">
        <f t="shared" ref="D91:O91" si="37">(D44-D$9)/D$50</f>
        <v>0.16196547113509105</v>
      </c>
      <c r="E91" s="63">
        <f t="shared" si="37"/>
        <v>0.43155233685876954</v>
      </c>
      <c r="F91" s="63">
        <f t="shared" si="37"/>
        <v>-0.10142287869012938</v>
      </c>
      <c r="G91" s="63">
        <f t="shared" si="37"/>
        <v>2.421912803556808</v>
      </c>
      <c r="H91" s="63">
        <f t="shared" si="37"/>
        <v>0.30482486455156182</v>
      </c>
      <c r="I91" s="63">
        <f t="shared" si="37"/>
        <v>-1.591950865757497</v>
      </c>
      <c r="J91" s="63">
        <f t="shared" si="37"/>
        <v>-1.1641502812310898</v>
      </c>
      <c r="K91" s="63">
        <f t="shared" si="37"/>
        <v>4.9898504883061148E-2</v>
      </c>
      <c r="L91" s="63">
        <f t="shared" si="37"/>
        <v>1.7417836018098987</v>
      </c>
      <c r="M91" s="63">
        <f t="shared" si="37"/>
        <v>2.5306949019631055</v>
      </c>
      <c r="N91" s="63">
        <f t="shared" si="37"/>
        <v>-0.25943604266762271</v>
      </c>
      <c r="O91" s="63">
        <f t="shared" si="37"/>
        <v>-1.2610030750814234</v>
      </c>
      <c r="P91" s="67">
        <f t="shared" si="2"/>
        <v>-1.2831047603410068</v>
      </c>
      <c r="Q91" s="78">
        <v>31</v>
      </c>
    </row>
    <row r="92" spans="1:17" x14ac:dyDescent="0.2">
      <c r="A92" s="78">
        <v>1451377</v>
      </c>
      <c r="B92" s="78">
        <v>37</v>
      </c>
      <c r="C92" s="79" t="s">
        <v>57</v>
      </c>
      <c r="D92" s="63">
        <f t="shared" ref="D92:O92" si="38">(D45-D$9)/D$50</f>
        <v>1.9871917420035183</v>
      </c>
      <c r="E92" s="63">
        <f t="shared" si="38"/>
        <v>6.8139842661909714E-2</v>
      </c>
      <c r="F92" s="63">
        <f t="shared" si="38"/>
        <v>2.3961126556840266</v>
      </c>
      <c r="G92" s="63">
        <f t="shared" si="38"/>
        <v>-8.4979396616030142E-2</v>
      </c>
      <c r="H92" s="63">
        <f t="shared" si="38"/>
        <v>-2.8278888496424215</v>
      </c>
      <c r="I92" s="63">
        <f t="shared" si="38"/>
        <v>-2.5048492204826029</v>
      </c>
      <c r="J92" s="63">
        <f t="shared" si="38"/>
        <v>-1.0439996459549594</v>
      </c>
      <c r="K92" s="63">
        <f t="shared" si="38"/>
        <v>-0.24949252441529909</v>
      </c>
      <c r="L92" s="63">
        <f t="shared" si="38"/>
        <v>0.43155439625736763</v>
      </c>
      <c r="M92" s="63">
        <f t="shared" si="38"/>
        <v>2.0979605209112089</v>
      </c>
      <c r="N92" s="63">
        <f t="shared" si="38"/>
        <v>-1.8079593739911919</v>
      </c>
      <c r="O92" s="63">
        <f t="shared" si="38"/>
        <v>-2.5220061501628468</v>
      </c>
      <c r="P92" s="67">
        <f t="shared" si="2"/>
        <v>-1.5196642435364018</v>
      </c>
      <c r="Q92" s="78">
        <v>35</v>
      </c>
    </row>
    <row r="93" spans="1:17" x14ac:dyDescent="0.2">
      <c r="A93" s="78">
        <v>1451378</v>
      </c>
      <c r="B93" s="78">
        <v>38</v>
      </c>
      <c r="C93" s="79" t="s">
        <v>58</v>
      </c>
      <c r="D93" s="63">
        <f t="shared" ref="D93:O93" si="39">(D46-D$9)/D$50</f>
        <v>-0.64163244334283231</v>
      </c>
      <c r="E93" s="63">
        <f t="shared" si="39"/>
        <v>-1.4763632576747427</v>
      </c>
      <c r="F93" s="63">
        <f t="shared" si="39"/>
        <v>-0.12770745431084185</v>
      </c>
      <c r="G93" s="63">
        <f t="shared" si="39"/>
        <v>0.6104289236558591</v>
      </c>
      <c r="H93" s="63">
        <f t="shared" si="39"/>
        <v>-0.41931462561165705</v>
      </c>
      <c r="I93" s="63">
        <f t="shared" si="39"/>
        <v>0.75790300668355715</v>
      </c>
      <c r="J93" s="63">
        <f t="shared" si="39"/>
        <v>0.64719107383145269</v>
      </c>
      <c r="K93" s="63">
        <f t="shared" si="39"/>
        <v>-1.8462446806732182</v>
      </c>
      <c r="L93" s="63">
        <f t="shared" si="39"/>
        <v>-2.0450793873885371</v>
      </c>
      <c r="M93" s="63">
        <f t="shared" si="39"/>
        <v>-0.16469072542063026</v>
      </c>
      <c r="N93" s="63">
        <f t="shared" si="39"/>
        <v>0.35863217662876196</v>
      </c>
      <c r="O93" s="63">
        <f t="shared" si="39"/>
        <v>1.2610030750814234</v>
      </c>
      <c r="P93" s="67">
        <f t="shared" si="2"/>
        <v>0.34970388776192618</v>
      </c>
      <c r="Q93" s="78">
        <v>2</v>
      </c>
    </row>
    <row r="94" spans="1:17" x14ac:dyDescent="0.2">
      <c r="A94" s="78">
        <v>1451379</v>
      </c>
      <c r="B94" s="78">
        <v>39</v>
      </c>
      <c r="C94" s="79" t="s">
        <v>59</v>
      </c>
      <c r="D94" s="63">
        <f t="shared" ref="D94:O94" si="40">(D47-D$9)/D$50</f>
        <v>-0.23671876550511661</v>
      </c>
      <c r="E94" s="63">
        <f t="shared" si="40"/>
        <v>-1.703496066547779</v>
      </c>
      <c r="F94" s="63">
        <f t="shared" si="40"/>
        <v>-0.49730148521891382</v>
      </c>
      <c r="G94" s="63">
        <f t="shared" si="40"/>
        <v>0.5649591786339353</v>
      </c>
      <c r="H94" s="63">
        <f t="shared" si="40"/>
        <v>0.59113175262042505</v>
      </c>
      <c r="I94" s="63">
        <f t="shared" si="40"/>
        <v>-0.53030960557147522</v>
      </c>
      <c r="J94" s="63">
        <f t="shared" si="40"/>
        <v>-0.34634014384990136</v>
      </c>
      <c r="K94" s="63">
        <f t="shared" si="40"/>
        <v>-1.2724118745180295</v>
      </c>
      <c r="L94" s="63">
        <f t="shared" si="40"/>
        <v>-1.4497329214571202</v>
      </c>
      <c r="M94" s="63">
        <f t="shared" si="40"/>
        <v>0.74100071711894266</v>
      </c>
      <c r="N94" s="63">
        <f t="shared" si="40"/>
        <v>-0.90270794168840873</v>
      </c>
      <c r="O94" s="63">
        <f t="shared" si="40"/>
        <v>0</v>
      </c>
      <c r="P94" s="67">
        <f t="shared" si="2"/>
        <v>-0.39805267353373996</v>
      </c>
      <c r="Q94" s="78">
        <v>14</v>
      </c>
    </row>
    <row r="95" spans="1:17" x14ac:dyDescent="0.2">
      <c r="A95" s="45" t="s">
        <v>64</v>
      </c>
    </row>
    <row r="98" spans="1:5" x14ac:dyDescent="0.2">
      <c r="A98" s="45" t="s">
        <v>90</v>
      </c>
      <c r="B98" s="60"/>
      <c r="C98" s="60"/>
      <c r="D98" s="60"/>
      <c r="E98" s="60"/>
    </row>
    <row r="99" spans="1:5" x14ac:dyDescent="0.2">
      <c r="A99" s="76" t="s">
        <v>68</v>
      </c>
      <c r="B99" s="76" t="s">
        <v>69</v>
      </c>
      <c r="C99" s="76" t="s">
        <v>70</v>
      </c>
      <c r="D99" s="60"/>
      <c r="E99" s="60"/>
    </row>
    <row r="100" spans="1:5" x14ac:dyDescent="0.2">
      <c r="A100" s="77" t="s">
        <v>71</v>
      </c>
      <c r="B100" s="77" t="s">
        <v>72</v>
      </c>
      <c r="C100" s="77">
        <v>15</v>
      </c>
      <c r="D100" s="60"/>
      <c r="E100" s="60"/>
    </row>
    <row r="101" spans="1:5" x14ac:dyDescent="0.2">
      <c r="A101" s="77" t="s">
        <v>73</v>
      </c>
      <c r="B101" s="77" t="s">
        <v>74</v>
      </c>
      <c r="C101" s="77">
        <v>20</v>
      </c>
      <c r="D101" s="60"/>
      <c r="E101" s="60"/>
    </row>
    <row r="102" spans="1:5" x14ac:dyDescent="0.2">
      <c r="A102" s="77" t="s">
        <v>75</v>
      </c>
      <c r="B102" s="77" t="s">
        <v>76</v>
      </c>
      <c r="C102" s="77">
        <v>30</v>
      </c>
      <c r="D102" s="60"/>
      <c r="E102" s="60"/>
    </row>
    <row r="103" spans="1:5" x14ac:dyDescent="0.2">
      <c r="A103" s="77" t="s">
        <v>77</v>
      </c>
      <c r="B103" s="77" t="s">
        <v>78</v>
      </c>
      <c r="C103" s="77">
        <v>20</v>
      </c>
      <c r="D103" s="60"/>
      <c r="E103" s="60"/>
    </row>
    <row r="104" spans="1:5" x14ac:dyDescent="0.2">
      <c r="A104" s="77" t="s">
        <v>79</v>
      </c>
      <c r="B104" s="77" t="s">
        <v>80</v>
      </c>
      <c r="C104" s="77">
        <v>15</v>
      </c>
      <c r="D104" s="60"/>
      <c r="E104" s="60"/>
    </row>
    <row r="105" spans="1:5" x14ac:dyDescent="0.2">
      <c r="A105" s="75"/>
      <c r="B105" s="60"/>
      <c r="C105" s="60"/>
      <c r="D105" s="60"/>
      <c r="E105" s="60"/>
    </row>
    <row r="106" spans="1:5" ht="41.25" customHeight="1" thickBot="1" x14ac:dyDescent="0.25">
      <c r="A106" s="72" t="s">
        <v>6</v>
      </c>
      <c r="B106" s="72" t="s">
        <v>7</v>
      </c>
      <c r="C106" s="73" t="s">
        <v>8</v>
      </c>
      <c r="D106" s="71" t="s">
        <v>14</v>
      </c>
      <c r="E106" s="71" t="s">
        <v>81</v>
      </c>
    </row>
    <row r="107" spans="1:5" x14ac:dyDescent="0.2">
      <c r="A107" s="49">
        <v>1451341</v>
      </c>
      <c r="B107" s="49">
        <v>1</v>
      </c>
      <c r="C107" s="61" t="s">
        <v>21</v>
      </c>
      <c r="D107" s="68">
        <v>67.587265055619497</v>
      </c>
      <c r="E107" s="80" t="str">
        <f t="shared" ref="E107:E145" si="41">IF(D107&gt;71.55,"A",IF(D107&gt;70.43,"B",IF(D107&gt;69.1,"C",IF(D107&gt;67.94,"D",IF(D107&lt;67.93,"F")))))</f>
        <v>F</v>
      </c>
    </row>
    <row r="108" spans="1:5" x14ac:dyDescent="0.2">
      <c r="A108" s="13">
        <v>1451342</v>
      </c>
      <c r="B108" s="13">
        <v>2</v>
      </c>
      <c r="C108" s="62" t="s">
        <v>22</v>
      </c>
      <c r="D108" s="82">
        <v>66.62046551641734</v>
      </c>
      <c r="E108" s="78" t="str">
        <f t="shared" si="41"/>
        <v>F</v>
      </c>
    </row>
    <row r="109" spans="1:5" x14ac:dyDescent="0.2">
      <c r="A109" s="13">
        <v>1451343</v>
      </c>
      <c r="B109" s="13">
        <v>3</v>
      </c>
      <c r="C109" s="62" t="s">
        <v>23</v>
      </c>
      <c r="D109" s="82">
        <v>67.72875816993465</v>
      </c>
      <c r="E109" s="78" t="str">
        <f t="shared" si="41"/>
        <v>F</v>
      </c>
    </row>
    <row r="110" spans="1:5" x14ac:dyDescent="0.2">
      <c r="A110" s="13">
        <v>1451344</v>
      </c>
      <c r="B110" s="13">
        <v>4</v>
      </c>
      <c r="C110" s="62" t="s">
        <v>24</v>
      </c>
      <c r="D110" s="82">
        <v>65.469042701378555</v>
      </c>
      <c r="E110" s="78" t="str">
        <f t="shared" si="41"/>
        <v>F</v>
      </c>
    </row>
    <row r="111" spans="1:5" x14ac:dyDescent="0.2">
      <c r="A111" s="13">
        <v>1451345</v>
      </c>
      <c r="B111" s="13">
        <v>5</v>
      </c>
      <c r="C111" s="62" t="s">
        <v>25</v>
      </c>
      <c r="D111" s="82">
        <v>64.075195922880908</v>
      </c>
      <c r="E111" s="78" t="str">
        <f t="shared" si="41"/>
        <v>F</v>
      </c>
    </row>
    <row r="112" spans="1:5" x14ac:dyDescent="0.2">
      <c r="A112" s="13">
        <v>1451346</v>
      </c>
      <c r="B112" s="13">
        <v>6</v>
      </c>
      <c r="C112" s="62" t="s">
        <v>26</v>
      </c>
      <c r="D112" s="82">
        <v>66.447052034240656</v>
      </c>
      <c r="E112" s="78" t="str">
        <f t="shared" si="41"/>
        <v>F</v>
      </c>
    </row>
    <row r="113" spans="1:5" x14ac:dyDescent="0.2">
      <c r="A113" s="13">
        <v>1451347</v>
      </c>
      <c r="B113" s="13">
        <v>7</v>
      </c>
      <c r="C113" s="62" t="s">
        <v>27</v>
      </c>
      <c r="D113" s="82">
        <v>68.222105111866995</v>
      </c>
      <c r="E113" s="78" t="str">
        <f t="shared" si="41"/>
        <v>D</v>
      </c>
    </row>
    <row r="114" spans="1:5" x14ac:dyDescent="0.2">
      <c r="A114" s="13">
        <v>1451348</v>
      </c>
      <c r="B114" s="13">
        <v>8</v>
      </c>
      <c r="C114" s="62" t="s">
        <v>28</v>
      </c>
      <c r="D114" s="82">
        <v>67.839799990384165</v>
      </c>
      <c r="E114" s="78" t="str">
        <f t="shared" si="41"/>
        <v>F</v>
      </c>
    </row>
    <row r="115" spans="1:5" x14ac:dyDescent="0.2">
      <c r="A115" s="13">
        <v>1451349</v>
      </c>
      <c r="B115" s="13">
        <v>9</v>
      </c>
      <c r="C115" s="62" t="s">
        <v>29</v>
      </c>
      <c r="D115" s="82">
        <v>67.086356864818114</v>
      </c>
      <c r="E115" s="78" t="str">
        <f t="shared" si="41"/>
        <v>F</v>
      </c>
    </row>
    <row r="116" spans="1:5" x14ac:dyDescent="0.2">
      <c r="A116" s="13">
        <v>1451350</v>
      </c>
      <c r="B116" s="13">
        <v>10</v>
      </c>
      <c r="C116" s="62" t="s">
        <v>30</v>
      </c>
      <c r="D116" s="82">
        <v>66.107801691006927</v>
      </c>
      <c r="E116" s="78" t="str">
        <f t="shared" si="41"/>
        <v>F</v>
      </c>
    </row>
    <row r="117" spans="1:5" x14ac:dyDescent="0.2">
      <c r="A117" s="13">
        <v>1451351</v>
      </c>
      <c r="B117" s="13">
        <v>11</v>
      </c>
      <c r="C117" s="62" t="s">
        <v>31</v>
      </c>
      <c r="D117" s="82">
        <v>65.50894746969405</v>
      </c>
      <c r="E117" s="78" t="str">
        <f t="shared" si="41"/>
        <v>F</v>
      </c>
    </row>
    <row r="118" spans="1:5" x14ac:dyDescent="0.2">
      <c r="A118" s="13">
        <v>1451352</v>
      </c>
      <c r="B118" s="13">
        <v>12</v>
      </c>
      <c r="C118" s="62" t="s">
        <v>32</v>
      </c>
      <c r="D118" s="82">
        <v>65.744027631200225</v>
      </c>
      <c r="E118" s="78" t="str">
        <f t="shared" si="41"/>
        <v>F</v>
      </c>
    </row>
    <row r="119" spans="1:5" x14ac:dyDescent="0.2">
      <c r="A119" s="13">
        <v>1451353</v>
      </c>
      <c r="B119" s="13">
        <v>13</v>
      </c>
      <c r="C119" s="62" t="s">
        <v>33</v>
      </c>
      <c r="D119" s="82">
        <v>67.222275749108789</v>
      </c>
      <c r="E119" s="78" t="str">
        <f t="shared" si="41"/>
        <v>F</v>
      </c>
    </row>
    <row r="120" spans="1:5" x14ac:dyDescent="0.2">
      <c r="A120" s="13">
        <v>1451354</v>
      </c>
      <c r="B120" s="13">
        <v>14</v>
      </c>
      <c r="C120" s="62" t="s">
        <v>34</v>
      </c>
      <c r="D120" s="82">
        <v>65.292079684342212</v>
      </c>
      <c r="E120" s="78" t="str">
        <f t="shared" si="41"/>
        <v>F</v>
      </c>
    </row>
    <row r="121" spans="1:5" x14ac:dyDescent="0.2">
      <c r="A121" s="13">
        <v>1451355</v>
      </c>
      <c r="B121" s="13">
        <v>15</v>
      </c>
      <c r="C121" s="62" t="s">
        <v>35</v>
      </c>
      <c r="D121" s="82">
        <v>65.954689449937604</v>
      </c>
      <c r="E121" s="78" t="str">
        <f t="shared" si="41"/>
        <v>F</v>
      </c>
    </row>
    <row r="122" spans="1:5" x14ac:dyDescent="0.2">
      <c r="A122" s="13">
        <v>1451356</v>
      </c>
      <c r="B122" s="13">
        <v>16</v>
      </c>
      <c r="C122" s="62" t="s">
        <v>36</v>
      </c>
      <c r="D122" s="82">
        <v>65.756966388968692</v>
      </c>
      <c r="E122" s="78" t="str">
        <f t="shared" si="41"/>
        <v>F</v>
      </c>
    </row>
    <row r="123" spans="1:5" x14ac:dyDescent="0.2">
      <c r="A123" s="13">
        <v>1451357</v>
      </c>
      <c r="B123" s="13">
        <v>17</v>
      </c>
      <c r="C123" s="62" t="s">
        <v>37</v>
      </c>
      <c r="D123" s="82">
        <v>67.101602225846676</v>
      </c>
      <c r="E123" s="78" t="str">
        <f t="shared" si="41"/>
        <v>F</v>
      </c>
    </row>
    <row r="124" spans="1:5" x14ac:dyDescent="0.2">
      <c r="A124" s="13">
        <v>1451358</v>
      </c>
      <c r="B124" s="13">
        <v>18</v>
      </c>
      <c r="C124" s="62" t="s">
        <v>38</v>
      </c>
      <c r="D124" s="82">
        <v>68.219953017881977</v>
      </c>
      <c r="E124" s="78" t="str">
        <f t="shared" si="41"/>
        <v>D</v>
      </c>
    </row>
    <row r="125" spans="1:5" x14ac:dyDescent="0.2">
      <c r="A125" s="13">
        <v>1451359</v>
      </c>
      <c r="B125" s="13">
        <v>19</v>
      </c>
      <c r="C125" s="62" t="s">
        <v>39</v>
      </c>
      <c r="D125" s="82">
        <v>67.234612807504561</v>
      </c>
      <c r="E125" s="78" t="str">
        <f t="shared" si="41"/>
        <v>F</v>
      </c>
    </row>
    <row r="126" spans="1:5" x14ac:dyDescent="0.2">
      <c r="A126" s="13">
        <v>1451360</v>
      </c>
      <c r="B126" s="13">
        <v>20</v>
      </c>
      <c r="C126" s="62" t="s">
        <v>40</v>
      </c>
      <c r="D126" s="82">
        <v>67.102750190985489</v>
      </c>
      <c r="E126" s="78" t="str">
        <f t="shared" si="41"/>
        <v>F</v>
      </c>
    </row>
    <row r="127" spans="1:5" x14ac:dyDescent="0.2">
      <c r="A127" s="13">
        <v>1451361</v>
      </c>
      <c r="B127" s="13">
        <v>21</v>
      </c>
      <c r="C127" s="62" t="s">
        <v>41</v>
      </c>
      <c r="D127" s="82">
        <v>68.446973319307631</v>
      </c>
      <c r="E127" s="78" t="str">
        <f t="shared" si="41"/>
        <v>D</v>
      </c>
    </row>
    <row r="128" spans="1:5" x14ac:dyDescent="0.2">
      <c r="A128" s="13">
        <v>1451362</v>
      </c>
      <c r="B128" s="13">
        <v>22</v>
      </c>
      <c r="C128" s="62" t="s">
        <v>42</v>
      </c>
      <c r="D128" s="82">
        <v>64.594193887799506</v>
      </c>
      <c r="E128" s="78" t="str">
        <f t="shared" si="41"/>
        <v>F</v>
      </c>
    </row>
    <row r="129" spans="1:5" x14ac:dyDescent="0.2">
      <c r="A129" s="13">
        <v>1451363</v>
      </c>
      <c r="B129" s="13">
        <v>23</v>
      </c>
      <c r="C129" s="62" t="s">
        <v>43</v>
      </c>
      <c r="D129" s="82">
        <v>65.086455331412111</v>
      </c>
      <c r="E129" s="78" t="str">
        <f t="shared" si="41"/>
        <v>F</v>
      </c>
    </row>
    <row r="130" spans="1:5" x14ac:dyDescent="0.2">
      <c r="A130" s="13">
        <v>1451364</v>
      </c>
      <c r="B130" s="13">
        <v>24</v>
      </c>
      <c r="C130" s="62" t="s">
        <v>44</v>
      </c>
      <c r="D130" s="82">
        <v>64.909595331483786</v>
      </c>
      <c r="E130" s="78" t="str">
        <f t="shared" si="41"/>
        <v>F</v>
      </c>
    </row>
    <row r="131" spans="1:5" x14ac:dyDescent="0.2">
      <c r="A131" s="13">
        <v>1451365</v>
      </c>
      <c r="B131" s="13">
        <v>25</v>
      </c>
      <c r="C131" s="62" t="s">
        <v>45</v>
      </c>
      <c r="D131" s="82">
        <v>65.183457859420358</v>
      </c>
      <c r="E131" s="78" t="str">
        <f t="shared" si="41"/>
        <v>F</v>
      </c>
    </row>
    <row r="132" spans="1:5" x14ac:dyDescent="0.2">
      <c r="A132" s="13">
        <v>1451366</v>
      </c>
      <c r="B132" s="13">
        <v>26</v>
      </c>
      <c r="C132" s="62" t="s">
        <v>46</v>
      </c>
      <c r="D132" s="82">
        <v>66.282792564629418</v>
      </c>
      <c r="E132" s="78" t="str">
        <f t="shared" si="41"/>
        <v>F</v>
      </c>
    </row>
    <row r="133" spans="1:5" x14ac:dyDescent="0.2">
      <c r="A133" s="13">
        <v>1451367</v>
      </c>
      <c r="B133" s="13">
        <v>27</v>
      </c>
      <c r="C133" s="62" t="s">
        <v>47</v>
      </c>
      <c r="D133" s="82">
        <v>68.383693045563547</v>
      </c>
      <c r="E133" s="78" t="str">
        <f t="shared" si="41"/>
        <v>D</v>
      </c>
    </row>
    <row r="134" spans="1:5" x14ac:dyDescent="0.2">
      <c r="A134" s="13">
        <v>1451368</v>
      </c>
      <c r="B134" s="13">
        <v>28</v>
      </c>
      <c r="C134" s="62" t="s">
        <v>48</v>
      </c>
      <c r="D134" s="82">
        <v>68.947041094579731</v>
      </c>
      <c r="E134" s="78" t="str">
        <f t="shared" si="41"/>
        <v>D</v>
      </c>
    </row>
    <row r="135" spans="1:5" x14ac:dyDescent="0.2">
      <c r="A135" s="13">
        <v>1451369</v>
      </c>
      <c r="B135" s="13">
        <v>29</v>
      </c>
      <c r="C135" s="62" t="s">
        <v>49</v>
      </c>
      <c r="D135" s="82">
        <v>65.779139929125577</v>
      </c>
      <c r="E135" s="78" t="str">
        <f t="shared" si="41"/>
        <v>F</v>
      </c>
    </row>
    <row r="136" spans="1:5" x14ac:dyDescent="0.2">
      <c r="A136" s="13">
        <v>1451370</v>
      </c>
      <c r="B136" s="13">
        <v>30</v>
      </c>
      <c r="C136" s="62" t="s">
        <v>50</v>
      </c>
      <c r="D136" s="82">
        <v>65.493664833851312</v>
      </c>
      <c r="E136" s="78" t="str">
        <f t="shared" si="41"/>
        <v>F</v>
      </c>
    </row>
    <row r="137" spans="1:5" x14ac:dyDescent="0.2">
      <c r="A137" s="78">
        <v>1451371</v>
      </c>
      <c r="B137" s="78">
        <v>31</v>
      </c>
      <c r="C137" s="81" t="s">
        <v>51</v>
      </c>
      <c r="D137" s="82">
        <v>67.84568994400037</v>
      </c>
      <c r="E137" s="78" t="str">
        <f t="shared" si="41"/>
        <v>F</v>
      </c>
    </row>
    <row r="138" spans="1:5" x14ac:dyDescent="0.2">
      <c r="A138" s="78">
        <v>1451372</v>
      </c>
      <c r="B138" s="78">
        <v>32</v>
      </c>
      <c r="C138" s="81" t="s">
        <v>52</v>
      </c>
      <c r="D138" s="82">
        <v>63.801121925492637</v>
      </c>
      <c r="E138" s="78" t="str">
        <f t="shared" si="41"/>
        <v>F</v>
      </c>
    </row>
    <row r="139" spans="1:5" x14ac:dyDescent="0.2">
      <c r="A139" s="78">
        <v>1451373</v>
      </c>
      <c r="B139" s="78">
        <v>33</v>
      </c>
      <c r="C139" s="81" t="s">
        <v>53</v>
      </c>
      <c r="D139" s="82">
        <v>68.020353302611369</v>
      </c>
      <c r="E139" s="78" t="str">
        <f t="shared" si="41"/>
        <v>D</v>
      </c>
    </row>
    <row r="140" spans="1:5" x14ac:dyDescent="0.2">
      <c r="A140" s="78">
        <v>1451374</v>
      </c>
      <c r="B140" s="78">
        <v>34</v>
      </c>
      <c r="C140" s="81" t="s">
        <v>54</v>
      </c>
      <c r="D140" s="82">
        <v>67.333173881846449</v>
      </c>
      <c r="E140" s="78" t="str">
        <f t="shared" si="41"/>
        <v>F</v>
      </c>
    </row>
    <row r="141" spans="1:5" x14ac:dyDescent="0.2">
      <c r="A141" s="78">
        <v>1451375</v>
      </c>
      <c r="B141" s="78">
        <v>35</v>
      </c>
      <c r="C141" s="81" t="s">
        <v>55</v>
      </c>
      <c r="D141" s="82">
        <v>65.709629487609632</v>
      </c>
      <c r="E141" s="78" t="str">
        <f t="shared" si="41"/>
        <v>F</v>
      </c>
    </row>
    <row r="142" spans="1:5" x14ac:dyDescent="0.2">
      <c r="A142" s="78">
        <v>1451376</v>
      </c>
      <c r="B142" s="78">
        <v>36</v>
      </c>
      <c r="C142" s="81" t="s">
        <v>56</v>
      </c>
      <c r="D142" s="82">
        <v>65.386819484240689</v>
      </c>
      <c r="E142" s="78" t="str">
        <f t="shared" si="41"/>
        <v>F</v>
      </c>
    </row>
    <row r="143" spans="1:5" x14ac:dyDescent="0.2">
      <c r="A143" s="78">
        <v>1451377</v>
      </c>
      <c r="B143" s="78">
        <v>37</v>
      </c>
      <c r="C143" s="81" t="s">
        <v>57</v>
      </c>
      <c r="D143" s="82">
        <v>64.124982083990261</v>
      </c>
      <c r="E143" s="78" t="str">
        <f t="shared" si="41"/>
        <v>F</v>
      </c>
    </row>
    <row r="144" spans="1:5" x14ac:dyDescent="0.2">
      <c r="A144" s="78">
        <v>1451378</v>
      </c>
      <c r="B144" s="78">
        <v>38</v>
      </c>
      <c r="C144" s="81" t="s">
        <v>58</v>
      </c>
      <c r="D144" s="82">
        <v>68.634862912101056</v>
      </c>
      <c r="E144" s="78" t="str">
        <f t="shared" si="41"/>
        <v>D</v>
      </c>
    </row>
    <row r="145" spans="1:16" x14ac:dyDescent="0.2">
      <c r="A145" s="78">
        <v>1451379</v>
      </c>
      <c r="B145" s="78">
        <v>39</v>
      </c>
      <c r="C145" s="81" t="s">
        <v>59</v>
      </c>
      <c r="D145" s="82">
        <v>66.854254101487982</v>
      </c>
      <c r="E145" s="78" t="str">
        <f t="shared" si="41"/>
        <v>F</v>
      </c>
    </row>
    <row r="146" spans="1:16" s="4" customFormat="1" x14ac:dyDescent="0.2">
      <c r="A146" s="83"/>
      <c r="B146" s="83"/>
      <c r="C146" s="87"/>
      <c r="D146" s="88"/>
      <c r="E146" s="83"/>
      <c r="F146" s="46"/>
      <c r="G146" s="48"/>
      <c r="H146" s="48"/>
      <c r="I146" s="46"/>
      <c r="J146" s="46"/>
      <c r="K146" s="46"/>
      <c r="L146" s="46"/>
      <c r="M146" s="46"/>
      <c r="N146" s="47"/>
      <c r="O146" s="46"/>
      <c r="P146" s="46"/>
    </row>
    <row r="147" spans="1:16" s="4" customFormat="1" x14ac:dyDescent="0.2">
      <c r="A147" s="83"/>
      <c r="B147" s="83"/>
      <c r="C147" s="87"/>
      <c r="D147" s="88"/>
      <c r="E147" s="83"/>
      <c r="F147" s="46"/>
      <c r="G147" s="48"/>
      <c r="H147" s="48"/>
      <c r="I147" s="46"/>
      <c r="J147" s="46"/>
      <c r="K147" s="46"/>
      <c r="L147" s="46"/>
      <c r="M147" s="46"/>
      <c r="N147" s="47"/>
      <c r="O147" s="46"/>
      <c r="P147" s="46"/>
    </row>
    <row r="148" spans="1:16" s="4" customFormat="1" x14ac:dyDescent="0.2">
      <c r="A148" s="86" t="s">
        <v>87</v>
      </c>
      <c r="B148" s="46"/>
      <c r="C148" s="46"/>
      <c r="D148" s="10"/>
      <c r="E148" s="83"/>
      <c r="F148" s="46"/>
      <c r="G148" s="48"/>
      <c r="H148" s="48"/>
      <c r="I148" s="46"/>
      <c r="J148" s="46"/>
      <c r="K148" s="46"/>
      <c r="L148" s="46"/>
      <c r="M148" s="46"/>
      <c r="N148" s="47"/>
      <c r="O148" s="46"/>
      <c r="P148" s="46"/>
    </row>
    <row r="149" spans="1:16" s="4" customFormat="1" x14ac:dyDescent="0.2">
      <c r="A149" s="84" t="s">
        <v>68</v>
      </c>
      <c r="B149" s="84" t="s">
        <v>69</v>
      </c>
      <c r="C149" s="84" t="s">
        <v>70</v>
      </c>
      <c r="D149" s="10"/>
      <c r="E149" s="83"/>
      <c r="F149" s="46"/>
      <c r="G149" s="48"/>
      <c r="H149" s="48"/>
      <c r="I149" s="46"/>
      <c r="J149" s="46"/>
      <c r="K149" s="46"/>
      <c r="L149" s="46"/>
      <c r="M149" s="46"/>
      <c r="N149" s="47"/>
      <c r="O149" s="46"/>
      <c r="P149" s="46"/>
    </row>
    <row r="150" spans="1:16" s="4" customFormat="1" x14ac:dyDescent="0.2">
      <c r="A150" s="85" t="s">
        <v>71</v>
      </c>
      <c r="B150" s="85" t="s">
        <v>88</v>
      </c>
      <c r="C150" s="85">
        <v>15</v>
      </c>
      <c r="D150" s="10"/>
      <c r="E150" s="83"/>
      <c r="F150" s="46"/>
      <c r="G150" s="48"/>
      <c r="H150" s="48"/>
      <c r="I150" s="46"/>
      <c r="J150" s="46"/>
      <c r="K150" s="46"/>
      <c r="L150" s="46"/>
      <c r="M150" s="46"/>
      <c r="N150" s="47"/>
      <c r="O150" s="46"/>
      <c r="P150" s="46"/>
    </row>
    <row r="151" spans="1:16" s="4" customFormat="1" x14ac:dyDescent="0.2">
      <c r="A151" s="85" t="s">
        <v>73</v>
      </c>
      <c r="B151" s="85" t="s">
        <v>92</v>
      </c>
      <c r="C151" s="85">
        <v>20</v>
      </c>
      <c r="D151" s="10"/>
      <c r="E151" s="83"/>
      <c r="F151" s="46"/>
      <c r="G151" s="48"/>
      <c r="H151" s="48"/>
      <c r="I151" s="46"/>
      <c r="J151" s="46"/>
      <c r="K151" s="46"/>
      <c r="L151" s="46"/>
      <c r="M151" s="46"/>
      <c r="N151" s="47"/>
      <c r="O151" s="46"/>
      <c r="P151" s="46"/>
    </row>
    <row r="152" spans="1:16" s="4" customFormat="1" x14ac:dyDescent="0.2">
      <c r="A152" s="85" t="s">
        <v>75</v>
      </c>
      <c r="B152" s="85" t="s">
        <v>93</v>
      </c>
      <c r="C152" s="85">
        <v>30</v>
      </c>
      <c r="D152" s="10"/>
      <c r="E152" s="83"/>
      <c r="F152" s="46"/>
      <c r="G152" s="48"/>
      <c r="H152" s="48"/>
      <c r="I152" s="46"/>
      <c r="J152" s="46"/>
      <c r="K152" s="46"/>
      <c r="L152" s="46"/>
      <c r="M152" s="46"/>
      <c r="N152" s="47"/>
      <c r="O152" s="46"/>
      <c r="P152" s="46"/>
    </row>
    <row r="153" spans="1:16" s="4" customFormat="1" x14ac:dyDescent="0.2">
      <c r="A153" s="85" t="s">
        <v>77</v>
      </c>
      <c r="B153" s="85" t="s">
        <v>94</v>
      </c>
      <c r="C153" s="85">
        <v>20</v>
      </c>
      <c r="D153" s="10"/>
      <c r="E153" s="83"/>
      <c r="F153" s="46"/>
      <c r="G153" s="48"/>
      <c r="H153" s="48"/>
      <c r="I153" s="46"/>
      <c r="J153" s="46"/>
      <c r="K153" s="46"/>
      <c r="L153" s="46"/>
      <c r="M153" s="46"/>
      <c r="N153" s="47"/>
      <c r="O153" s="46"/>
      <c r="P153" s="46"/>
    </row>
    <row r="154" spans="1:16" s="4" customFormat="1" x14ac:dyDescent="0.2">
      <c r="A154" s="85" t="s">
        <v>79</v>
      </c>
      <c r="B154" s="85" t="s">
        <v>89</v>
      </c>
      <c r="C154" s="85">
        <v>15</v>
      </c>
      <c r="D154" s="10"/>
      <c r="E154" s="83"/>
      <c r="F154" s="46"/>
      <c r="G154" s="48"/>
      <c r="H154" s="48"/>
      <c r="I154" s="46"/>
      <c r="J154" s="46"/>
      <c r="K154" s="46"/>
      <c r="L154" s="46"/>
      <c r="M154" s="46"/>
      <c r="N154" s="47"/>
      <c r="O154" s="46"/>
      <c r="P154" s="46"/>
    </row>
    <row r="155" spans="1:16" s="4" customFormat="1" x14ac:dyDescent="0.2">
      <c r="A155" s="83"/>
      <c r="B155" s="83"/>
      <c r="C155" s="87"/>
      <c r="D155" s="88"/>
      <c r="E155" s="83"/>
      <c r="F155" s="46"/>
      <c r="G155" s="48"/>
      <c r="H155" s="48"/>
      <c r="I155" s="46"/>
      <c r="J155" s="46"/>
      <c r="K155" s="46"/>
      <c r="L155" s="46"/>
      <c r="M155" s="46"/>
      <c r="N155" s="47"/>
      <c r="O155" s="46"/>
      <c r="P155" s="46"/>
    </row>
    <row r="156" spans="1:16" s="4" customFormat="1" ht="41.25" customHeight="1" thickBot="1" x14ac:dyDescent="0.25">
      <c r="A156" s="72" t="s">
        <v>6</v>
      </c>
      <c r="B156" s="72" t="s">
        <v>7</v>
      </c>
      <c r="C156" s="73" t="s">
        <v>8</v>
      </c>
      <c r="D156" s="89" t="s">
        <v>19</v>
      </c>
      <c r="E156" s="65" t="s">
        <v>91</v>
      </c>
      <c r="F156" s="46"/>
      <c r="G156" s="48"/>
      <c r="H156" s="48"/>
      <c r="I156" s="46"/>
      <c r="J156" s="46"/>
      <c r="K156" s="46"/>
      <c r="L156" s="46"/>
      <c r="M156" s="46"/>
      <c r="N156" s="47"/>
      <c r="O156" s="46"/>
      <c r="P156" s="46"/>
    </row>
    <row r="157" spans="1:16" s="4" customFormat="1" x14ac:dyDescent="0.2">
      <c r="A157" s="49">
        <v>1451341</v>
      </c>
      <c r="B157" s="49">
        <v>1</v>
      </c>
      <c r="C157" s="61" t="s">
        <v>21</v>
      </c>
      <c r="D157" s="68">
        <v>18.743200000000002</v>
      </c>
      <c r="E157" s="80" t="str">
        <f>IF(D157&gt;19.34,"A",IF(D157&gt;18.9,"B",IF(D157&gt;18.35,"C",IF(D157&gt;17.88,"D",IF(D157&lt;17.87,"F")))))</f>
        <v>C</v>
      </c>
      <c r="F157" s="46"/>
      <c r="G157" s="48"/>
      <c r="H157" s="48"/>
      <c r="I157" s="46"/>
      <c r="J157" s="46"/>
      <c r="K157" s="46"/>
      <c r="L157" s="46"/>
      <c r="M157" s="46"/>
      <c r="N157" s="47"/>
      <c r="O157" s="46"/>
      <c r="P157" s="46"/>
    </row>
    <row r="158" spans="1:16" s="4" customFormat="1" x14ac:dyDescent="0.2">
      <c r="A158" s="13">
        <v>1451342</v>
      </c>
      <c r="B158" s="13">
        <v>2</v>
      </c>
      <c r="C158" s="62" t="s">
        <v>22</v>
      </c>
      <c r="D158" s="82">
        <v>18.252300000000002</v>
      </c>
      <c r="E158" s="78" t="str">
        <f t="shared" ref="E158:E195" si="42">IF(D158&gt;19.34,"A",IF(D158&gt;18.9,"B",IF(D158&gt;18.35,"C",IF(D158&gt;17.88,"D",IF(D158&lt;17.87,"F")))))</f>
        <v>D</v>
      </c>
      <c r="F158" s="46"/>
      <c r="G158" s="48"/>
      <c r="H158" s="48"/>
      <c r="I158" s="46"/>
      <c r="J158" s="46"/>
      <c r="K158" s="46"/>
      <c r="L158" s="46"/>
      <c r="M158" s="46"/>
      <c r="N158" s="47"/>
      <c r="O158" s="46"/>
      <c r="P158" s="46"/>
    </row>
    <row r="159" spans="1:16" s="4" customFormat="1" x14ac:dyDescent="0.2">
      <c r="A159" s="13">
        <v>1451343</v>
      </c>
      <c r="B159" s="13">
        <v>3</v>
      </c>
      <c r="C159" s="62" t="s">
        <v>23</v>
      </c>
      <c r="D159" s="82">
        <v>18.625</v>
      </c>
      <c r="E159" s="78" t="str">
        <f t="shared" si="42"/>
        <v>C</v>
      </c>
      <c r="F159" s="46"/>
      <c r="G159" s="48"/>
      <c r="H159" s="48"/>
      <c r="I159" s="46"/>
      <c r="J159" s="46"/>
      <c r="K159" s="46"/>
      <c r="L159" s="46"/>
      <c r="M159" s="46"/>
      <c r="N159" s="47"/>
      <c r="O159" s="46"/>
      <c r="P159" s="46"/>
    </row>
    <row r="160" spans="1:16" s="4" customFormat="1" x14ac:dyDescent="0.2">
      <c r="A160" s="13">
        <v>1451344</v>
      </c>
      <c r="B160" s="13">
        <v>4</v>
      </c>
      <c r="C160" s="62" t="s">
        <v>24</v>
      </c>
      <c r="D160" s="82">
        <v>18.454000000000001</v>
      </c>
      <c r="E160" s="78" t="str">
        <f t="shared" si="42"/>
        <v>C</v>
      </c>
      <c r="F160" s="46"/>
      <c r="G160" s="48"/>
      <c r="H160" s="48"/>
      <c r="I160" s="46"/>
      <c r="J160" s="46"/>
      <c r="K160" s="46"/>
      <c r="L160" s="46"/>
      <c r="M160" s="46"/>
      <c r="N160" s="47"/>
      <c r="O160" s="46"/>
      <c r="P160" s="46"/>
    </row>
    <row r="161" spans="1:16" s="4" customFormat="1" x14ac:dyDescent="0.2">
      <c r="A161" s="13">
        <v>1451345</v>
      </c>
      <c r="B161" s="13">
        <v>5</v>
      </c>
      <c r="C161" s="62" t="s">
        <v>25</v>
      </c>
      <c r="D161" s="82">
        <v>18.125699999999998</v>
      </c>
      <c r="E161" s="78" t="str">
        <f t="shared" si="42"/>
        <v>D</v>
      </c>
      <c r="F161" s="46"/>
      <c r="G161" s="48"/>
      <c r="H161" s="48"/>
      <c r="I161" s="46"/>
      <c r="J161" s="46"/>
      <c r="K161" s="46"/>
      <c r="L161" s="46"/>
      <c r="M161" s="46"/>
      <c r="N161" s="47"/>
      <c r="O161" s="46"/>
      <c r="P161" s="46"/>
    </row>
    <row r="162" spans="1:16" s="4" customFormat="1" x14ac:dyDescent="0.2">
      <c r="A162" s="13">
        <v>1451346</v>
      </c>
      <c r="B162" s="13">
        <v>6</v>
      </c>
      <c r="C162" s="62" t="s">
        <v>26</v>
      </c>
      <c r="D162" s="82">
        <v>18.348500000000001</v>
      </c>
      <c r="E162" s="78" t="str">
        <f t="shared" si="42"/>
        <v>D</v>
      </c>
      <c r="F162" s="46"/>
      <c r="G162" s="48"/>
      <c r="H162" s="48"/>
      <c r="I162" s="46"/>
      <c r="J162" s="46"/>
      <c r="K162" s="46"/>
      <c r="L162" s="46"/>
      <c r="M162" s="46"/>
      <c r="N162" s="47"/>
      <c r="O162" s="46"/>
      <c r="P162" s="46"/>
    </row>
    <row r="163" spans="1:16" s="4" customFormat="1" x14ac:dyDescent="0.2">
      <c r="A163" s="13">
        <v>1451347</v>
      </c>
      <c r="B163" s="13">
        <v>7</v>
      </c>
      <c r="C163" s="62" t="s">
        <v>27</v>
      </c>
      <c r="D163" s="82">
        <v>18.633199999999999</v>
      </c>
      <c r="E163" s="78" t="str">
        <f t="shared" si="42"/>
        <v>C</v>
      </c>
      <c r="F163" s="46"/>
      <c r="G163" s="48"/>
      <c r="H163" s="48"/>
      <c r="I163" s="46"/>
      <c r="J163" s="46"/>
      <c r="K163" s="46"/>
      <c r="L163" s="46"/>
      <c r="M163" s="46"/>
      <c r="N163" s="47"/>
      <c r="O163" s="46"/>
      <c r="P163" s="46"/>
    </row>
    <row r="164" spans="1:16" s="4" customFormat="1" x14ac:dyDescent="0.2">
      <c r="A164" s="13">
        <v>1451348</v>
      </c>
      <c r="B164" s="13">
        <v>8</v>
      </c>
      <c r="C164" s="62" t="s">
        <v>28</v>
      </c>
      <c r="D164" s="82">
        <v>18.547499999999999</v>
      </c>
      <c r="E164" s="78" t="str">
        <f t="shared" si="42"/>
        <v>C</v>
      </c>
      <c r="F164" s="46"/>
      <c r="G164" s="48"/>
      <c r="H164" s="48"/>
      <c r="I164" s="46"/>
      <c r="J164" s="46"/>
      <c r="K164" s="46"/>
      <c r="L164" s="46"/>
      <c r="M164" s="46"/>
      <c r="N164" s="47"/>
      <c r="O164" s="46"/>
      <c r="P164" s="46"/>
    </row>
    <row r="165" spans="1:16" s="4" customFormat="1" x14ac:dyDescent="0.2">
      <c r="A165" s="13">
        <v>1451349</v>
      </c>
      <c r="B165" s="13">
        <v>9</v>
      </c>
      <c r="C165" s="62" t="s">
        <v>29</v>
      </c>
      <c r="D165" s="82">
        <v>18.788</v>
      </c>
      <c r="E165" s="78" t="str">
        <f t="shared" si="42"/>
        <v>C</v>
      </c>
      <c r="F165" s="46"/>
      <c r="G165" s="48"/>
      <c r="H165" s="48"/>
      <c r="I165" s="46"/>
      <c r="J165" s="46"/>
      <c r="K165" s="46"/>
      <c r="L165" s="46"/>
      <c r="M165" s="46"/>
      <c r="N165" s="47"/>
      <c r="O165" s="46"/>
      <c r="P165" s="46"/>
    </row>
    <row r="166" spans="1:16" s="4" customFormat="1" x14ac:dyDescent="0.2">
      <c r="A166" s="13">
        <v>1451350</v>
      </c>
      <c r="B166" s="13">
        <v>10</v>
      </c>
      <c r="C166" s="62" t="s">
        <v>30</v>
      </c>
      <c r="D166" s="82">
        <v>17.802199999999999</v>
      </c>
      <c r="E166" s="78" t="str">
        <f t="shared" si="42"/>
        <v>F</v>
      </c>
      <c r="F166" s="46"/>
      <c r="G166" s="48"/>
      <c r="H166" s="48"/>
      <c r="I166" s="46"/>
      <c r="J166" s="46"/>
      <c r="K166" s="46"/>
      <c r="L166" s="46"/>
      <c r="M166" s="46"/>
      <c r="N166" s="47"/>
      <c r="O166" s="46"/>
      <c r="P166" s="46"/>
    </row>
    <row r="167" spans="1:16" s="4" customFormat="1" x14ac:dyDescent="0.2">
      <c r="A167" s="13">
        <v>1451351</v>
      </c>
      <c r="B167" s="13">
        <v>11</v>
      </c>
      <c r="C167" s="62" t="s">
        <v>31</v>
      </c>
      <c r="D167" s="82">
        <v>18.6175</v>
      </c>
      <c r="E167" s="78" t="str">
        <f t="shared" si="42"/>
        <v>C</v>
      </c>
      <c r="F167" s="46"/>
      <c r="G167" s="48"/>
      <c r="H167" s="48"/>
      <c r="I167" s="46"/>
      <c r="J167" s="46"/>
      <c r="K167" s="46"/>
      <c r="L167" s="46"/>
      <c r="M167" s="46"/>
      <c r="N167" s="47"/>
      <c r="O167" s="46"/>
      <c r="P167" s="46"/>
    </row>
    <row r="168" spans="1:16" s="4" customFormat="1" x14ac:dyDescent="0.2">
      <c r="A168" s="13">
        <v>1451352</v>
      </c>
      <c r="B168" s="13">
        <v>12</v>
      </c>
      <c r="C168" s="62" t="s">
        <v>32</v>
      </c>
      <c r="D168" s="82">
        <v>18.317</v>
      </c>
      <c r="E168" s="78" t="str">
        <f t="shared" si="42"/>
        <v>D</v>
      </c>
      <c r="F168" s="46"/>
      <c r="G168" s="48"/>
      <c r="H168" s="48"/>
      <c r="I168" s="46"/>
      <c r="J168" s="46"/>
      <c r="K168" s="46"/>
      <c r="L168" s="46"/>
      <c r="M168" s="46"/>
      <c r="N168" s="47"/>
      <c r="O168" s="46"/>
      <c r="P168" s="46"/>
    </row>
    <row r="169" spans="1:16" s="4" customFormat="1" x14ac:dyDescent="0.2">
      <c r="A169" s="13">
        <v>1451353</v>
      </c>
      <c r="B169" s="13">
        <v>13</v>
      </c>
      <c r="C169" s="62" t="s">
        <v>33</v>
      </c>
      <c r="D169" s="82">
        <v>18.9328</v>
      </c>
      <c r="E169" s="78" t="str">
        <f t="shared" si="42"/>
        <v>B</v>
      </c>
      <c r="F169" s="46"/>
      <c r="G169" s="48"/>
      <c r="H169" s="48"/>
      <c r="I169" s="46"/>
      <c r="J169" s="46"/>
      <c r="K169" s="46"/>
      <c r="L169" s="46"/>
      <c r="M169" s="46"/>
      <c r="N169" s="47"/>
      <c r="O169" s="46"/>
      <c r="P169" s="46"/>
    </row>
    <row r="170" spans="1:16" s="4" customFormat="1" x14ac:dyDescent="0.2">
      <c r="A170" s="13">
        <v>1451354</v>
      </c>
      <c r="B170" s="13">
        <v>14</v>
      </c>
      <c r="C170" s="62" t="s">
        <v>34</v>
      </c>
      <c r="D170" s="82">
        <v>18.478999999999999</v>
      </c>
      <c r="E170" s="78" t="str">
        <f t="shared" si="42"/>
        <v>C</v>
      </c>
      <c r="F170" s="46"/>
      <c r="G170" s="48"/>
      <c r="H170" s="48" t="s">
        <v>84</v>
      </c>
      <c r="I170" s="46"/>
      <c r="J170" s="46"/>
      <c r="K170" s="46"/>
      <c r="L170" s="46"/>
      <c r="M170" s="46"/>
      <c r="N170" s="47"/>
      <c r="O170" s="46"/>
      <c r="P170" s="46"/>
    </row>
    <row r="171" spans="1:16" s="4" customFormat="1" x14ac:dyDescent="0.2">
      <c r="A171" s="13">
        <v>1451355</v>
      </c>
      <c r="B171" s="13">
        <v>15</v>
      </c>
      <c r="C171" s="62" t="s">
        <v>35</v>
      </c>
      <c r="D171" s="82">
        <v>18.961500000000001</v>
      </c>
      <c r="E171" s="78" t="str">
        <f t="shared" si="42"/>
        <v>B</v>
      </c>
      <c r="F171" s="46"/>
      <c r="G171" s="48"/>
      <c r="H171" s="48"/>
      <c r="I171" s="46"/>
      <c r="J171" s="46"/>
      <c r="K171" s="46"/>
      <c r="L171" s="46"/>
      <c r="M171" s="46"/>
      <c r="N171" s="47"/>
      <c r="O171" s="46"/>
      <c r="P171" s="46"/>
    </row>
    <row r="172" spans="1:16" s="4" customFormat="1" x14ac:dyDescent="0.2">
      <c r="A172" s="13">
        <v>1451356</v>
      </c>
      <c r="B172" s="13">
        <v>16</v>
      </c>
      <c r="C172" s="62" t="s">
        <v>36</v>
      </c>
      <c r="D172" s="82">
        <v>17.6675</v>
      </c>
      <c r="E172" s="78" t="str">
        <f t="shared" si="42"/>
        <v>F</v>
      </c>
      <c r="F172" s="46"/>
      <c r="G172" s="48"/>
      <c r="H172" s="48"/>
      <c r="I172" s="46"/>
      <c r="J172" s="46"/>
      <c r="K172" s="46"/>
      <c r="L172" s="46"/>
      <c r="M172" s="46"/>
      <c r="N172" s="47"/>
      <c r="O172" s="46"/>
      <c r="P172" s="46"/>
    </row>
    <row r="173" spans="1:16" s="4" customFormat="1" x14ac:dyDescent="0.2">
      <c r="A173" s="13">
        <v>1451357</v>
      </c>
      <c r="B173" s="13">
        <v>17</v>
      </c>
      <c r="C173" s="62" t="s">
        <v>37</v>
      </c>
      <c r="D173" s="82">
        <v>19.292200000000001</v>
      </c>
      <c r="E173" s="78" t="str">
        <f t="shared" si="42"/>
        <v>B</v>
      </c>
      <c r="F173" s="46"/>
      <c r="G173" s="48"/>
      <c r="H173" s="48"/>
      <c r="I173" s="46"/>
      <c r="J173" s="46"/>
      <c r="K173" s="46"/>
      <c r="L173" s="46"/>
      <c r="M173" s="46"/>
      <c r="N173" s="47"/>
      <c r="O173" s="46"/>
      <c r="P173" s="46"/>
    </row>
    <row r="174" spans="1:16" s="4" customFormat="1" x14ac:dyDescent="0.2">
      <c r="A174" s="13">
        <v>1451358</v>
      </c>
      <c r="B174" s="13">
        <v>18</v>
      </c>
      <c r="C174" s="62" t="s">
        <v>38</v>
      </c>
      <c r="D174" s="82">
        <v>18.776499999999999</v>
      </c>
      <c r="E174" s="78" t="str">
        <f t="shared" si="42"/>
        <v>C</v>
      </c>
      <c r="F174" s="46"/>
      <c r="G174" s="48"/>
      <c r="H174" s="48"/>
      <c r="I174" s="46"/>
      <c r="J174" s="46"/>
      <c r="K174" s="46"/>
      <c r="L174" s="46"/>
      <c r="M174" s="46"/>
      <c r="N174" s="47"/>
      <c r="O174" s="46"/>
      <c r="P174" s="46"/>
    </row>
    <row r="175" spans="1:16" s="4" customFormat="1" x14ac:dyDescent="0.2">
      <c r="A175" s="13">
        <v>1451359</v>
      </c>
      <c r="B175" s="13">
        <v>19</v>
      </c>
      <c r="C175" s="62" t="s">
        <v>39</v>
      </c>
      <c r="D175" s="82">
        <v>18.752300000000002</v>
      </c>
      <c r="E175" s="78" t="str">
        <f t="shared" si="42"/>
        <v>C</v>
      </c>
      <c r="F175" s="46"/>
      <c r="G175" s="48"/>
      <c r="H175" s="48"/>
      <c r="I175" s="46"/>
      <c r="J175" s="46"/>
      <c r="K175" s="46"/>
      <c r="L175" s="46"/>
      <c r="M175" s="46"/>
      <c r="N175" s="47"/>
      <c r="O175" s="46"/>
      <c r="P175" s="46"/>
    </row>
    <row r="176" spans="1:16" s="4" customFormat="1" x14ac:dyDescent="0.2">
      <c r="A176" s="13">
        <v>1451360</v>
      </c>
      <c r="B176" s="13">
        <v>20</v>
      </c>
      <c r="C176" s="62" t="s">
        <v>40</v>
      </c>
      <c r="D176" s="82">
        <v>18.653700000000001</v>
      </c>
      <c r="E176" s="78" t="str">
        <f t="shared" si="42"/>
        <v>C</v>
      </c>
      <c r="F176" s="46"/>
      <c r="G176" s="48"/>
      <c r="H176" s="48"/>
      <c r="I176" s="46"/>
      <c r="J176" s="46"/>
      <c r="K176" s="46"/>
      <c r="L176" s="46"/>
      <c r="M176" s="46"/>
      <c r="N176" s="47"/>
      <c r="O176" s="46"/>
      <c r="P176" s="46"/>
    </row>
    <row r="177" spans="1:16" s="4" customFormat="1" x14ac:dyDescent="0.2">
      <c r="A177" s="13">
        <v>1451361</v>
      </c>
      <c r="B177" s="13">
        <v>21</v>
      </c>
      <c r="C177" s="62" t="s">
        <v>41</v>
      </c>
      <c r="D177" s="82">
        <v>19.2728</v>
      </c>
      <c r="E177" s="78" t="str">
        <f t="shared" si="42"/>
        <v>B</v>
      </c>
      <c r="F177" s="46"/>
      <c r="G177" s="48"/>
      <c r="H177" s="48"/>
      <c r="I177" s="46"/>
      <c r="J177" s="46"/>
      <c r="K177" s="46"/>
      <c r="L177" s="46"/>
      <c r="M177" s="46"/>
      <c r="N177" s="47"/>
      <c r="O177" s="46"/>
      <c r="P177" s="46"/>
    </row>
    <row r="178" spans="1:16" s="4" customFormat="1" x14ac:dyDescent="0.2">
      <c r="A178" s="13">
        <v>1451362</v>
      </c>
      <c r="B178" s="13">
        <v>22</v>
      </c>
      <c r="C178" s="62" t="s">
        <v>42</v>
      </c>
      <c r="D178" s="82">
        <v>17.230499999999999</v>
      </c>
      <c r="E178" s="78" t="str">
        <f t="shared" si="42"/>
        <v>F</v>
      </c>
      <c r="F178" s="46"/>
      <c r="G178" s="48"/>
      <c r="H178" s="48"/>
      <c r="I178" s="46"/>
      <c r="J178" s="46"/>
      <c r="K178" s="46"/>
      <c r="L178" s="46"/>
      <c r="M178" s="46"/>
      <c r="N178" s="47"/>
      <c r="O178" s="46"/>
      <c r="P178" s="46"/>
    </row>
    <row r="179" spans="1:16" s="4" customFormat="1" x14ac:dyDescent="0.2">
      <c r="A179" s="13">
        <v>1451363</v>
      </c>
      <c r="B179" s="13">
        <v>23</v>
      </c>
      <c r="C179" s="62" t="s">
        <v>43</v>
      </c>
      <c r="D179" s="82">
        <v>18.519500000000001</v>
      </c>
      <c r="E179" s="78" t="str">
        <f t="shared" si="42"/>
        <v>C</v>
      </c>
      <c r="F179" s="46"/>
      <c r="G179" s="48"/>
      <c r="H179" s="48"/>
      <c r="I179" s="46"/>
      <c r="J179" s="46"/>
      <c r="K179" s="46"/>
      <c r="L179" s="46"/>
      <c r="M179" s="46"/>
      <c r="N179" s="47"/>
      <c r="O179" s="46"/>
      <c r="P179" s="46"/>
    </row>
    <row r="180" spans="1:16" s="4" customFormat="1" x14ac:dyDescent="0.2">
      <c r="A180" s="13">
        <v>1451364</v>
      </c>
      <c r="B180" s="13">
        <v>24</v>
      </c>
      <c r="C180" s="62" t="s">
        <v>44</v>
      </c>
      <c r="D180" s="82">
        <v>18.755500000000001</v>
      </c>
      <c r="E180" s="78" t="str">
        <f t="shared" si="42"/>
        <v>C</v>
      </c>
      <c r="F180" s="46"/>
      <c r="G180" s="48"/>
      <c r="H180" s="48"/>
      <c r="I180" s="46"/>
      <c r="J180" s="46"/>
      <c r="K180" s="46"/>
      <c r="L180" s="46"/>
      <c r="M180" s="46"/>
      <c r="N180" s="47"/>
      <c r="O180" s="46"/>
      <c r="P180" s="46"/>
    </row>
    <row r="181" spans="1:16" s="4" customFormat="1" x14ac:dyDescent="0.2">
      <c r="A181" s="13">
        <v>1451365</v>
      </c>
      <c r="B181" s="13">
        <v>25</v>
      </c>
      <c r="C181" s="62" t="s">
        <v>45</v>
      </c>
      <c r="D181" s="82">
        <v>18.0413</v>
      </c>
      <c r="E181" s="78" t="str">
        <f t="shared" si="42"/>
        <v>D</v>
      </c>
      <c r="F181" s="46"/>
      <c r="G181" s="48"/>
      <c r="H181" s="48"/>
      <c r="I181" s="46"/>
      <c r="J181" s="46"/>
      <c r="K181" s="46"/>
      <c r="L181" s="46"/>
      <c r="M181" s="46"/>
      <c r="N181" s="47"/>
      <c r="O181" s="46"/>
      <c r="P181" s="46"/>
    </row>
    <row r="182" spans="1:16" s="4" customFormat="1" x14ac:dyDescent="0.2">
      <c r="A182" s="13">
        <v>1451366</v>
      </c>
      <c r="B182" s="13">
        <v>26</v>
      </c>
      <c r="C182" s="62" t="s">
        <v>46</v>
      </c>
      <c r="D182" s="82">
        <v>18.3795</v>
      </c>
      <c r="E182" s="78" t="str">
        <f t="shared" si="42"/>
        <v>C</v>
      </c>
      <c r="F182" s="46"/>
      <c r="G182" s="48"/>
      <c r="H182" s="48"/>
      <c r="I182" s="46"/>
      <c r="J182" s="46"/>
      <c r="K182" s="46"/>
      <c r="L182" s="46"/>
      <c r="M182" s="46"/>
      <c r="N182" s="47"/>
      <c r="O182" s="46"/>
      <c r="P182" s="46"/>
    </row>
    <row r="183" spans="1:16" s="4" customFormat="1" x14ac:dyDescent="0.2">
      <c r="A183" s="13">
        <v>1451367</v>
      </c>
      <c r="B183" s="13">
        <v>27</v>
      </c>
      <c r="C183" s="62" t="s">
        <v>47</v>
      </c>
      <c r="D183" s="82">
        <v>18.724799999999998</v>
      </c>
      <c r="E183" s="78" t="str">
        <f t="shared" si="42"/>
        <v>C</v>
      </c>
      <c r="F183" s="46"/>
      <c r="G183" s="48"/>
      <c r="H183" s="48"/>
      <c r="I183" s="46"/>
      <c r="J183" s="46"/>
      <c r="K183" s="46"/>
      <c r="L183" s="46"/>
      <c r="M183" s="46"/>
      <c r="N183" s="47"/>
      <c r="O183" s="46"/>
      <c r="P183" s="46"/>
    </row>
    <row r="184" spans="1:16" s="4" customFormat="1" x14ac:dyDescent="0.2">
      <c r="A184" s="13">
        <v>1451368</v>
      </c>
      <c r="B184" s="13">
        <v>28</v>
      </c>
      <c r="C184" s="62" t="s">
        <v>48</v>
      </c>
      <c r="D184" s="82">
        <v>18.7165</v>
      </c>
      <c r="E184" s="78" t="str">
        <f t="shared" si="42"/>
        <v>C</v>
      </c>
      <c r="F184" s="46"/>
      <c r="G184" s="48"/>
      <c r="H184" s="48"/>
      <c r="I184" s="46"/>
      <c r="J184" s="46"/>
      <c r="K184" s="46"/>
      <c r="L184" s="46"/>
      <c r="M184" s="46"/>
      <c r="N184" s="47"/>
      <c r="O184" s="46"/>
      <c r="P184" s="46"/>
    </row>
    <row r="185" spans="1:16" s="4" customFormat="1" x14ac:dyDescent="0.2">
      <c r="A185" s="13">
        <v>1451369</v>
      </c>
      <c r="B185" s="13">
        <v>29</v>
      </c>
      <c r="C185" s="62" t="s">
        <v>49</v>
      </c>
      <c r="D185" s="82">
        <v>18.599799999999998</v>
      </c>
      <c r="E185" s="78" t="str">
        <f t="shared" si="42"/>
        <v>C</v>
      </c>
      <c r="F185" s="46"/>
      <c r="G185" s="48"/>
      <c r="H185" s="48"/>
      <c r="I185" s="46"/>
      <c r="J185" s="46"/>
      <c r="K185" s="46"/>
      <c r="L185" s="46"/>
      <c r="M185" s="46"/>
      <c r="N185" s="47"/>
      <c r="O185" s="46"/>
      <c r="P185" s="46"/>
    </row>
    <row r="186" spans="1:16" s="4" customFormat="1" x14ac:dyDescent="0.2">
      <c r="A186" s="13">
        <v>1451370</v>
      </c>
      <c r="B186" s="13">
        <v>30</v>
      </c>
      <c r="C186" s="62" t="s">
        <v>50</v>
      </c>
      <c r="D186" s="82">
        <v>19.233000000000001</v>
      </c>
      <c r="E186" s="78" t="str">
        <f t="shared" si="42"/>
        <v>B</v>
      </c>
      <c r="F186" s="46"/>
      <c r="G186" s="48"/>
      <c r="H186" s="48"/>
      <c r="I186" s="46"/>
      <c r="J186" s="46"/>
      <c r="K186" s="46"/>
      <c r="L186" s="46"/>
      <c r="M186" s="46"/>
      <c r="N186" s="47"/>
      <c r="O186" s="46"/>
      <c r="P186" s="46"/>
    </row>
    <row r="187" spans="1:16" s="4" customFormat="1" x14ac:dyDescent="0.2">
      <c r="A187" s="78">
        <v>1451371</v>
      </c>
      <c r="B187" s="78">
        <v>31</v>
      </c>
      <c r="C187" s="81" t="s">
        <v>51</v>
      </c>
      <c r="D187" s="82">
        <v>18.547499999999999</v>
      </c>
      <c r="E187" s="78" t="str">
        <f t="shared" si="42"/>
        <v>C</v>
      </c>
      <c r="F187" s="46"/>
      <c r="G187" s="48"/>
      <c r="H187" s="48"/>
      <c r="I187" s="46"/>
      <c r="J187" s="46"/>
      <c r="K187" s="46"/>
      <c r="L187" s="46"/>
      <c r="M187" s="46"/>
      <c r="N187" s="47"/>
      <c r="O187" s="46"/>
      <c r="P187" s="46"/>
    </row>
    <row r="188" spans="1:16" s="4" customFormat="1" x14ac:dyDescent="0.2">
      <c r="A188" s="78">
        <v>1451372</v>
      </c>
      <c r="B188" s="78">
        <v>32</v>
      </c>
      <c r="C188" s="81" t="s">
        <v>52</v>
      </c>
      <c r="D188" s="82">
        <v>18.927499999999998</v>
      </c>
      <c r="E188" s="78" t="str">
        <f t="shared" si="42"/>
        <v>B</v>
      </c>
      <c r="F188" s="46"/>
      <c r="G188" s="48"/>
      <c r="H188" s="48"/>
      <c r="I188" s="46"/>
      <c r="J188" s="46"/>
      <c r="K188" s="46"/>
      <c r="L188" s="46"/>
      <c r="M188" s="46"/>
      <c r="N188" s="47"/>
      <c r="O188" s="46"/>
      <c r="P188" s="46"/>
    </row>
    <row r="189" spans="1:16" s="4" customFormat="1" x14ac:dyDescent="0.2">
      <c r="A189" s="78">
        <v>1451373</v>
      </c>
      <c r="B189" s="78">
        <v>33</v>
      </c>
      <c r="C189" s="81" t="s">
        <v>53</v>
      </c>
      <c r="D189" s="82">
        <v>19.1038</v>
      </c>
      <c r="E189" s="78" t="str">
        <f t="shared" si="42"/>
        <v>B</v>
      </c>
      <c r="F189" s="46"/>
      <c r="G189" s="48"/>
      <c r="H189" s="48"/>
      <c r="I189" s="46"/>
      <c r="J189" s="46"/>
      <c r="K189" s="46"/>
      <c r="L189" s="46"/>
      <c r="M189" s="46"/>
      <c r="N189" s="47"/>
      <c r="O189" s="46"/>
      <c r="P189" s="46"/>
    </row>
    <row r="190" spans="1:16" s="4" customFormat="1" x14ac:dyDescent="0.2">
      <c r="A190" s="78">
        <v>1451374</v>
      </c>
      <c r="B190" s="78">
        <v>34</v>
      </c>
      <c r="C190" s="81" t="s">
        <v>54</v>
      </c>
      <c r="D190" s="82">
        <v>18.212700000000002</v>
      </c>
      <c r="E190" s="78" t="str">
        <f t="shared" si="42"/>
        <v>D</v>
      </c>
      <c r="F190" s="46"/>
      <c r="G190" s="48"/>
      <c r="H190" s="48"/>
      <c r="I190" s="46"/>
      <c r="J190" s="46"/>
      <c r="K190" s="46"/>
      <c r="L190" s="46"/>
      <c r="M190" s="46"/>
      <c r="N190" s="47"/>
      <c r="O190" s="46"/>
      <c r="P190" s="46"/>
    </row>
    <row r="191" spans="1:16" s="4" customFormat="1" x14ac:dyDescent="0.2">
      <c r="A191" s="78">
        <v>1451375</v>
      </c>
      <c r="B191" s="78">
        <v>35</v>
      </c>
      <c r="C191" s="81" t="s">
        <v>55</v>
      </c>
      <c r="D191" s="82">
        <v>18.889500000000002</v>
      </c>
      <c r="E191" s="78" t="str">
        <f t="shared" si="42"/>
        <v>C</v>
      </c>
      <c r="F191" s="46"/>
      <c r="G191" s="48"/>
      <c r="H191" s="48"/>
      <c r="I191" s="46"/>
      <c r="J191" s="46"/>
      <c r="K191" s="46"/>
      <c r="L191" s="46"/>
      <c r="M191" s="46"/>
      <c r="N191" s="47"/>
      <c r="O191" s="46"/>
      <c r="P191" s="46"/>
    </row>
    <row r="192" spans="1:16" s="4" customFormat="1" x14ac:dyDescent="0.2">
      <c r="A192" s="78">
        <v>1451376</v>
      </c>
      <c r="B192" s="78">
        <v>36</v>
      </c>
      <c r="C192" s="81" t="s">
        <v>56</v>
      </c>
      <c r="D192" s="82">
        <v>18.631</v>
      </c>
      <c r="E192" s="78" t="str">
        <f t="shared" si="42"/>
        <v>C</v>
      </c>
      <c r="F192" s="46"/>
      <c r="G192" s="48"/>
      <c r="H192" s="48"/>
      <c r="I192" s="46"/>
      <c r="J192" s="46"/>
      <c r="K192" s="46"/>
      <c r="L192" s="46"/>
      <c r="M192" s="46"/>
      <c r="N192" s="47"/>
      <c r="O192" s="46"/>
      <c r="P192" s="46"/>
    </row>
    <row r="193" spans="1:16" s="4" customFormat="1" x14ac:dyDescent="0.2">
      <c r="A193" s="78">
        <v>1451377</v>
      </c>
      <c r="B193" s="78">
        <v>37</v>
      </c>
      <c r="C193" s="81" t="s">
        <v>57</v>
      </c>
      <c r="D193" s="82">
        <v>17.961300000000001</v>
      </c>
      <c r="E193" s="78" t="str">
        <f t="shared" si="42"/>
        <v>D</v>
      </c>
      <c r="F193" s="46"/>
      <c r="G193" s="48"/>
      <c r="H193" s="48"/>
      <c r="I193" s="46"/>
      <c r="J193" s="46"/>
      <c r="K193" s="46"/>
      <c r="L193" s="46"/>
      <c r="M193" s="46"/>
      <c r="N193" s="47"/>
      <c r="O193" s="46"/>
      <c r="P193" s="46"/>
    </row>
    <row r="194" spans="1:16" s="4" customFormat="1" x14ac:dyDescent="0.2">
      <c r="A194" s="78">
        <v>1451378</v>
      </c>
      <c r="B194" s="78">
        <v>38</v>
      </c>
      <c r="C194" s="81" t="s">
        <v>58</v>
      </c>
      <c r="D194" s="82">
        <v>18.898299999999999</v>
      </c>
      <c r="E194" s="78" t="str">
        <f t="shared" si="42"/>
        <v>C</v>
      </c>
      <c r="F194" s="46"/>
      <c r="G194" s="48"/>
      <c r="H194" s="48"/>
      <c r="I194" s="46"/>
      <c r="J194" s="46"/>
      <c r="K194" s="46"/>
      <c r="L194" s="46"/>
      <c r="M194" s="46"/>
      <c r="N194" s="47"/>
      <c r="O194" s="46"/>
      <c r="P194" s="46"/>
    </row>
    <row r="195" spans="1:16" s="4" customFormat="1" x14ac:dyDescent="0.2">
      <c r="A195" s="78">
        <v>1451379</v>
      </c>
      <c r="B195" s="78">
        <v>39</v>
      </c>
      <c r="C195" s="81" t="s">
        <v>59</v>
      </c>
      <c r="D195" s="82">
        <v>18.352799999999998</v>
      </c>
      <c r="E195" s="78" t="str">
        <f t="shared" si="42"/>
        <v>C</v>
      </c>
      <c r="F195" s="46"/>
      <c r="G195" s="48"/>
      <c r="H195" s="48"/>
      <c r="I195" s="46"/>
      <c r="J195" s="46"/>
      <c r="K195" s="46"/>
      <c r="L195" s="46"/>
      <c r="M195" s="46"/>
      <c r="N195" s="47"/>
      <c r="O195" s="46"/>
      <c r="P195" s="46"/>
    </row>
    <row r="196" spans="1:16" s="4" customFormat="1" x14ac:dyDescent="0.2">
      <c r="A196" s="83"/>
      <c r="B196" s="83"/>
      <c r="C196" s="87"/>
      <c r="D196" s="88"/>
      <c r="E196" s="83"/>
      <c r="F196" s="46"/>
      <c r="G196" s="48"/>
      <c r="H196" s="48"/>
      <c r="I196" s="46"/>
      <c r="J196" s="46"/>
      <c r="K196" s="46"/>
      <c r="L196" s="46"/>
      <c r="M196" s="46"/>
      <c r="N196" s="47"/>
      <c r="O196" s="46"/>
      <c r="P196" s="46"/>
    </row>
    <row r="198" spans="1:16" x14ac:dyDescent="0.2">
      <c r="A198" s="70" t="s">
        <v>82</v>
      </c>
      <c r="B198" s="60"/>
      <c r="C198" s="60"/>
      <c r="D198" s="60"/>
      <c r="E198" s="60"/>
      <c r="F198" s="60"/>
      <c r="G198" s="74"/>
      <c r="H198" s="74"/>
    </row>
    <row r="199" spans="1:16" ht="41.25" customHeight="1" thickBot="1" x14ac:dyDescent="0.25">
      <c r="A199" s="72" t="s">
        <v>6</v>
      </c>
      <c r="B199" s="72" t="s">
        <v>7</v>
      </c>
      <c r="C199" s="73" t="s">
        <v>8</v>
      </c>
      <c r="D199" s="71" t="s">
        <v>63</v>
      </c>
      <c r="E199" s="71" t="s">
        <v>67</v>
      </c>
      <c r="F199" s="72" t="s">
        <v>65</v>
      </c>
      <c r="G199" s="72" t="s">
        <v>66</v>
      </c>
      <c r="H199" s="72" t="s">
        <v>81</v>
      </c>
      <c r="I199" s="65" t="s">
        <v>91</v>
      </c>
    </row>
    <row r="200" spans="1:16" x14ac:dyDescent="0.2">
      <c r="A200" s="49">
        <v>1451341</v>
      </c>
      <c r="B200" s="49">
        <v>1</v>
      </c>
      <c r="C200" s="61" t="s">
        <v>21</v>
      </c>
      <c r="D200" s="69">
        <v>0</v>
      </c>
      <c r="E200" s="80">
        <v>6</v>
      </c>
      <c r="F200" s="68">
        <v>0</v>
      </c>
      <c r="G200" s="80">
        <v>11</v>
      </c>
      <c r="H200" s="80" t="s">
        <v>79</v>
      </c>
      <c r="I200" s="80" t="s">
        <v>75</v>
      </c>
    </row>
    <row r="201" spans="1:16" x14ac:dyDescent="0.2">
      <c r="A201" s="13">
        <v>1451342</v>
      </c>
      <c r="B201" s="13">
        <v>2</v>
      </c>
      <c r="C201" s="62" t="s">
        <v>22</v>
      </c>
      <c r="D201" s="67">
        <v>-0.58046531556307579</v>
      </c>
      <c r="E201" s="78">
        <v>17</v>
      </c>
      <c r="F201" s="82">
        <v>-0.69944804973404462</v>
      </c>
      <c r="G201" s="78">
        <v>19</v>
      </c>
      <c r="H201" s="78" t="s">
        <v>79</v>
      </c>
      <c r="I201" s="78" t="s">
        <v>77</v>
      </c>
    </row>
    <row r="202" spans="1:16" x14ac:dyDescent="0.2">
      <c r="A202" s="13">
        <v>1451343</v>
      </c>
      <c r="B202" s="13">
        <v>3</v>
      </c>
      <c r="C202" s="62" t="s">
        <v>23</v>
      </c>
      <c r="D202" s="67">
        <v>-0.52064331008336373</v>
      </c>
      <c r="E202" s="78">
        <v>16</v>
      </c>
      <c r="F202" s="82">
        <v>0.10236567028176501</v>
      </c>
      <c r="G202" s="78">
        <v>10</v>
      </c>
      <c r="H202" s="78" t="s">
        <v>79</v>
      </c>
      <c r="I202" s="78" t="s">
        <v>75</v>
      </c>
    </row>
    <row r="203" spans="1:16" x14ac:dyDescent="0.2">
      <c r="A203" s="13">
        <v>1451344</v>
      </c>
      <c r="B203" s="13">
        <v>4</v>
      </c>
      <c r="C203" s="62" t="s">
        <v>24</v>
      </c>
      <c r="D203" s="67">
        <v>-1.1328767163479101</v>
      </c>
      <c r="E203" s="78">
        <v>29</v>
      </c>
      <c r="F203" s="82">
        <v>-1.5324650400635798</v>
      </c>
      <c r="G203" s="78">
        <v>30</v>
      </c>
      <c r="H203" s="78" t="s">
        <v>79</v>
      </c>
      <c r="I203" s="78" t="s">
        <v>75</v>
      </c>
    </row>
    <row r="204" spans="1:16" x14ac:dyDescent="0.2">
      <c r="A204" s="13">
        <v>1451345</v>
      </c>
      <c r="B204" s="13">
        <v>5</v>
      </c>
      <c r="C204" s="62" t="s">
        <v>25</v>
      </c>
      <c r="D204" s="67">
        <v>-1.6545390715528832</v>
      </c>
      <c r="E204" s="78">
        <v>38</v>
      </c>
      <c r="F204" s="82">
        <v>-2.540867890206441</v>
      </c>
      <c r="G204" s="78">
        <v>38</v>
      </c>
      <c r="H204" s="78" t="s">
        <v>79</v>
      </c>
      <c r="I204" s="78" t="s">
        <v>77</v>
      </c>
    </row>
    <row r="205" spans="1:16" x14ac:dyDescent="0.2">
      <c r="A205" s="13">
        <v>1451346</v>
      </c>
      <c r="B205" s="13">
        <v>6</v>
      </c>
      <c r="C205" s="62" t="s">
        <v>26</v>
      </c>
      <c r="D205" s="67">
        <v>-0.85515656162098908</v>
      </c>
      <c r="E205" s="78">
        <v>23</v>
      </c>
      <c r="F205" s="82">
        <v>-0.82490706888724785</v>
      </c>
      <c r="G205" s="78">
        <v>20</v>
      </c>
      <c r="H205" s="78" t="s">
        <v>79</v>
      </c>
      <c r="I205" s="78" t="s">
        <v>77</v>
      </c>
    </row>
    <row r="206" spans="1:16" x14ac:dyDescent="0.2">
      <c r="A206" s="13">
        <v>1451347</v>
      </c>
      <c r="B206" s="13">
        <v>7</v>
      </c>
      <c r="C206" s="62" t="s">
        <v>27</v>
      </c>
      <c r="D206" s="67">
        <v>-7.1559661432225613E-2</v>
      </c>
      <c r="E206" s="78">
        <v>7</v>
      </c>
      <c r="F206" s="82">
        <v>0.45928615108960641</v>
      </c>
      <c r="G206" s="78">
        <v>5</v>
      </c>
      <c r="H206" s="78" t="s">
        <v>77</v>
      </c>
      <c r="I206" s="78" t="s">
        <v>75</v>
      </c>
    </row>
    <row r="207" spans="1:16" x14ac:dyDescent="0.2">
      <c r="A207" s="13">
        <v>1451348</v>
      </c>
      <c r="B207" s="13">
        <v>8</v>
      </c>
      <c r="C207" s="62" t="s">
        <v>28</v>
      </c>
      <c r="D207" s="67">
        <v>-0.15470162593886433</v>
      </c>
      <c r="E207" s="78">
        <v>8</v>
      </c>
      <c r="F207" s="82">
        <v>0.18270081898945459</v>
      </c>
      <c r="G207" s="78">
        <v>9</v>
      </c>
      <c r="H207" s="78" t="s">
        <v>79</v>
      </c>
      <c r="I207" s="78" t="s">
        <v>75</v>
      </c>
    </row>
    <row r="208" spans="1:16" x14ac:dyDescent="0.2">
      <c r="A208" s="13">
        <v>1451349</v>
      </c>
      <c r="B208" s="13">
        <v>9</v>
      </c>
      <c r="C208" s="62" t="s">
        <v>29</v>
      </c>
      <c r="D208" s="67">
        <v>-0.68836164725495741</v>
      </c>
      <c r="E208" s="78">
        <v>19</v>
      </c>
      <c r="F208" s="82">
        <v>-0.36239079865611734</v>
      </c>
      <c r="G208" s="78">
        <v>17</v>
      </c>
      <c r="H208" s="78" t="s">
        <v>79</v>
      </c>
      <c r="I208" s="78" t="s">
        <v>75</v>
      </c>
    </row>
    <row r="209" spans="1:9" x14ac:dyDescent="0.2">
      <c r="A209" s="13">
        <v>1451350</v>
      </c>
      <c r="B209" s="13">
        <v>10</v>
      </c>
      <c r="C209" s="62" t="s">
        <v>30</v>
      </c>
      <c r="D209" s="67">
        <v>-1.1252009259308964</v>
      </c>
      <c r="E209" s="78">
        <v>28</v>
      </c>
      <c r="F209" s="82">
        <v>-1.0703436680216012</v>
      </c>
      <c r="G209" s="78">
        <v>22</v>
      </c>
      <c r="H209" s="78" t="s">
        <v>79</v>
      </c>
      <c r="I209" s="78" t="s">
        <v>79</v>
      </c>
    </row>
    <row r="210" spans="1:9" x14ac:dyDescent="0.2">
      <c r="A210" s="13">
        <v>1451351</v>
      </c>
      <c r="B210" s="13">
        <v>11</v>
      </c>
      <c r="C210" s="62" t="s">
        <v>31</v>
      </c>
      <c r="D210" s="67">
        <v>-0.94475342041926647</v>
      </c>
      <c r="E210" s="78">
        <v>24</v>
      </c>
      <c r="F210" s="82">
        <v>-1.5035952369228012</v>
      </c>
      <c r="G210" s="78">
        <v>28</v>
      </c>
      <c r="H210" s="78" t="s">
        <v>79</v>
      </c>
      <c r="I210" s="78" t="s">
        <v>75</v>
      </c>
    </row>
    <row r="211" spans="1:9" x14ac:dyDescent="0.2">
      <c r="A211" s="13">
        <v>1451352</v>
      </c>
      <c r="B211" s="13">
        <v>12</v>
      </c>
      <c r="C211" s="62" t="s">
        <v>32</v>
      </c>
      <c r="D211" s="67">
        <v>-1.112575999686892</v>
      </c>
      <c r="E211" s="78">
        <v>27</v>
      </c>
      <c r="F211" s="82">
        <v>-1.3335223791798712</v>
      </c>
      <c r="G211" s="78">
        <v>26</v>
      </c>
      <c r="H211" s="78" t="s">
        <v>79</v>
      </c>
      <c r="I211" s="78" t="s">
        <v>77</v>
      </c>
    </row>
    <row r="212" spans="1:9" x14ac:dyDescent="0.2">
      <c r="A212" s="13">
        <v>1451353</v>
      </c>
      <c r="B212" s="13">
        <v>13</v>
      </c>
      <c r="C212" s="62" t="s">
        <v>33</v>
      </c>
      <c r="D212" s="67">
        <v>-0.74415102960638069</v>
      </c>
      <c r="E212" s="78">
        <v>20</v>
      </c>
      <c r="F212" s="82">
        <v>-0.26405790265826251</v>
      </c>
      <c r="G212" s="78">
        <v>14</v>
      </c>
      <c r="H212" s="78" t="s">
        <v>79</v>
      </c>
      <c r="I212" s="78" t="s">
        <v>73</v>
      </c>
    </row>
    <row r="213" spans="1:9" x14ac:dyDescent="0.2">
      <c r="A213" s="13">
        <v>1451354</v>
      </c>
      <c r="B213" s="13">
        <v>14</v>
      </c>
      <c r="C213" s="62" t="s">
        <v>34</v>
      </c>
      <c r="D213" s="67">
        <v>-1.6467985056190084</v>
      </c>
      <c r="E213" s="78">
        <v>37</v>
      </c>
      <c r="F213" s="82">
        <v>-1.6604920323429389</v>
      </c>
      <c r="G213" s="78">
        <v>32</v>
      </c>
      <c r="H213" s="78" t="s">
        <v>79</v>
      </c>
      <c r="I213" s="78" t="s">
        <v>75</v>
      </c>
    </row>
    <row r="214" spans="1:9" x14ac:dyDescent="0.2">
      <c r="A214" s="13">
        <v>1451355</v>
      </c>
      <c r="B214" s="13">
        <v>15</v>
      </c>
      <c r="C214" s="62" t="s">
        <v>35</v>
      </c>
      <c r="D214" s="67">
        <v>-1.1021417431379505</v>
      </c>
      <c r="E214" s="78">
        <v>26</v>
      </c>
      <c r="F214" s="82">
        <v>-1.1811153989377383</v>
      </c>
      <c r="G214" s="78">
        <v>23</v>
      </c>
      <c r="H214" s="78" t="s">
        <v>79</v>
      </c>
      <c r="I214" s="78" t="s">
        <v>73</v>
      </c>
    </row>
    <row r="215" spans="1:9" x14ac:dyDescent="0.2">
      <c r="A215" s="13">
        <v>1451356</v>
      </c>
      <c r="B215" s="13">
        <v>16</v>
      </c>
      <c r="C215" s="62" t="s">
        <v>36</v>
      </c>
      <c r="D215" s="67">
        <v>-1.3602736780571443</v>
      </c>
      <c r="E215" s="78">
        <v>33</v>
      </c>
      <c r="F215" s="82">
        <v>-1.3241616083890577</v>
      </c>
      <c r="G215" s="78">
        <v>25</v>
      </c>
      <c r="H215" s="78" t="s">
        <v>79</v>
      </c>
      <c r="I215" s="78" t="s">
        <v>79</v>
      </c>
    </row>
    <row r="216" spans="1:9" x14ac:dyDescent="0.2">
      <c r="A216" s="13">
        <v>1451357</v>
      </c>
      <c r="B216" s="13">
        <v>17</v>
      </c>
      <c r="C216" s="62" t="s">
        <v>37</v>
      </c>
      <c r="D216" s="67">
        <v>-0.21627755320557568</v>
      </c>
      <c r="E216" s="78">
        <v>11</v>
      </c>
      <c r="F216" s="82">
        <v>-0.3513612753614343</v>
      </c>
      <c r="G216" s="78">
        <v>16</v>
      </c>
      <c r="H216" s="78" t="s">
        <v>79</v>
      </c>
      <c r="I216" s="78" t="s">
        <v>73</v>
      </c>
    </row>
    <row r="217" spans="1:9" x14ac:dyDescent="0.2">
      <c r="A217" s="13">
        <v>1451358</v>
      </c>
      <c r="B217" s="13">
        <v>18</v>
      </c>
      <c r="C217" s="62" t="s">
        <v>38</v>
      </c>
      <c r="D217" s="67">
        <v>-0.16120772328088967</v>
      </c>
      <c r="E217" s="78">
        <v>9</v>
      </c>
      <c r="F217" s="82">
        <v>0.45772918102535998</v>
      </c>
      <c r="G217" s="78">
        <v>6</v>
      </c>
      <c r="H217" s="78" t="s">
        <v>77</v>
      </c>
      <c r="I217" s="78" t="s">
        <v>75</v>
      </c>
    </row>
    <row r="218" spans="1:9" x14ac:dyDescent="0.2">
      <c r="A218" s="13">
        <v>1451359</v>
      </c>
      <c r="B218" s="13">
        <v>19</v>
      </c>
      <c r="C218" s="62" t="s">
        <v>39</v>
      </c>
      <c r="D218" s="67">
        <v>-0.4982492949084526</v>
      </c>
      <c r="E218" s="78">
        <v>15</v>
      </c>
      <c r="F218" s="82">
        <v>-0.25513244181091965</v>
      </c>
      <c r="G218" s="78">
        <v>13</v>
      </c>
      <c r="H218" s="78" t="s">
        <v>79</v>
      </c>
      <c r="I218" s="78" t="s">
        <v>75</v>
      </c>
    </row>
    <row r="219" spans="1:9" x14ac:dyDescent="0.2">
      <c r="A219" s="13">
        <v>1451360</v>
      </c>
      <c r="B219" s="13">
        <v>20</v>
      </c>
      <c r="C219" s="62" t="s">
        <v>40</v>
      </c>
      <c r="D219" s="67">
        <v>-0.25076483535106281</v>
      </c>
      <c r="E219" s="78">
        <v>12</v>
      </c>
      <c r="F219" s="82">
        <v>-0.35053075988749444</v>
      </c>
      <c r="G219" s="78">
        <v>15</v>
      </c>
      <c r="H219" s="78" t="s">
        <v>79</v>
      </c>
      <c r="I219" s="78" t="s">
        <v>75</v>
      </c>
    </row>
    <row r="220" spans="1:9" x14ac:dyDescent="0.2">
      <c r="A220" s="13">
        <v>1451361</v>
      </c>
      <c r="B220" s="13">
        <v>21</v>
      </c>
      <c r="C220" s="62" t="s">
        <v>41</v>
      </c>
      <c r="D220" s="67">
        <v>0.32198011639398888</v>
      </c>
      <c r="E220" s="78">
        <v>3</v>
      </c>
      <c r="F220" s="82">
        <v>0.62197099191125238</v>
      </c>
      <c r="G220" s="78">
        <v>3</v>
      </c>
      <c r="H220" s="78" t="s">
        <v>77</v>
      </c>
      <c r="I220" s="78" t="s">
        <v>73</v>
      </c>
    </row>
    <row r="221" spans="1:9" x14ac:dyDescent="0.2">
      <c r="A221" s="13">
        <v>1451362</v>
      </c>
      <c r="B221" s="13">
        <v>22</v>
      </c>
      <c r="C221" s="62" t="s">
        <v>42</v>
      </c>
      <c r="D221" s="67">
        <v>-2.0236027082866954</v>
      </c>
      <c r="E221" s="78">
        <v>39</v>
      </c>
      <c r="F221" s="82">
        <v>-2.1653897278173448</v>
      </c>
      <c r="G221" s="78">
        <v>36</v>
      </c>
      <c r="H221" s="78" t="s">
        <v>79</v>
      </c>
      <c r="I221" s="78" t="s">
        <v>79</v>
      </c>
    </row>
    <row r="222" spans="1:9" x14ac:dyDescent="0.2">
      <c r="A222" s="13">
        <v>1451363</v>
      </c>
      <c r="B222" s="13">
        <v>23</v>
      </c>
      <c r="C222" s="62" t="s">
        <v>43</v>
      </c>
      <c r="D222" s="67">
        <v>-1.3693287132543377</v>
      </c>
      <c r="E222" s="78">
        <v>34</v>
      </c>
      <c r="F222" s="82">
        <v>-1.8092545697697497</v>
      </c>
      <c r="G222" s="78">
        <v>34</v>
      </c>
      <c r="H222" s="78" t="s">
        <v>79</v>
      </c>
      <c r="I222" s="78" t="s">
        <v>75</v>
      </c>
    </row>
    <row r="223" spans="1:9" x14ac:dyDescent="0.2">
      <c r="A223" s="13">
        <v>1451364</v>
      </c>
      <c r="B223" s="13">
        <v>24</v>
      </c>
      <c r="C223" s="62" t="s">
        <v>44</v>
      </c>
      <c r="D223" s="67">
        <v>-1.2475038123652165</v>
      </c>
      <c r="E223" s="78">
        <v>30</v>
      </c>
      <c r="F223" s="82">
        <v>-1.9372070325190767</v>
      </c>
      <c r="G223" s="78">
        <v>35</v>
      </c>
      <c r="H223" s="78" t="s">
        <v>79</v>
      </c>
      <c r="I223" s="78" t="s">
        <v>75</v>
      </c>
    </row>
    <row r="224" spans="1:9" x14ac:dyDescent="0.2">
      <c r="A224" s="13">
        <v>1451365</v>
      </c>
      <c r="B224" s="13">
        <v>25</v>
      </c>
      <c r="C224" s="62" t="s">
        <v>45</v>
      </c>
      <c r="D224" s="67">
        <v>-1.3113134075082733</v>
      </c>
      <c r="E224" s="78">
        <v>32</v>
      </c>
      <c r="F224" s="82">
        <v>-1.7390763929259425</v>
      </c>
      <c r="G224" s="78">
        <v>33</v>
      </c>
      <c r="H224" s="78" t="s">
        <v>79</v>
      </c>
      <c r="I224" s="78" t="s">
        <v>77</v>
      </c>
    </row>
    <row r="225" spans="1:9" x14ac:dyDescent="0.2">
      <c r="A225" s="13">
        <v>1451366</v>
      </c>
      <c r="B225" s="13">
        <v>26</v>
      </c>
      <c r="C225" s="62" t="s">
        <v>46</v>
      </c>
      <c r="D225" s="67">
        <v>-0.80869713257248899</v>
      </c>
      <c r="E225" s="78">
        <v>21</v>
      </c>
      <c r="F225" s="82">
        <v>-0.94374345741587917</v>
      </c>
      <c r="G225" s="78">
        <v>21</v>
      </c>
      <c r="H225" s="78" t="s">
        <v>79</v>
      </c>
      <c r="I225" s="78" t="s">
        <v>75</v>
      </c>
    </row>
    <row r="226" spans="1:9" x14ac:dyDescent="0.2">
      <c r="A226" s="13">
        <v>1451367</v>
      </c>
      <c r="B226" s="13">
        <v>27</v>
      </c>
      <c r="C226" s="62" t="s">
        <v>47</v>
      </c>
      <c r="D226" s="67">
        <v>0.16444527871828346</v>
      </c>
      <c r="E226" s="78">
        <v>4</v>
      </c>
      <c r="F226" s="82">
        <v>0.57618977019753259</v>
      </c>
      <c r="G226" s="78">
        <v>4</v>
      </c>
      <c r="H226" s="78" t="s">
        <v>77</v>
      </c>
      <c r="I226" s="78" t="s">
        <v>75</v>
      </c>
    </row>
    <row r="227" spans="1:9" x14ac:dyDescent="0.2">
      <c r="A227" s="13">
        <v>1451368</v>
      </c>
      <c r="B227" s="13">
        <v>28</v>
      </c>
      <c r="C227" s="62" t="s">
        <v>48</v>
      </c>
      <c r="D227" s="67">
        <v>0.69281707771811729</v>
      </c>
      <c r="E227" s="78">
        <v>1</v>
      </c>
      <c r="F227" s="82">
        <v>0.98375377724186919</v>
      </c>
      <c r="G227" s="78">
        <v>1</v>
      </c>
      <c r="H227" s="78" t="s">
        <v>77</v>
      </c>
      <c r="I227" s="78" t="s">
        <v>75</v>
      </c>
    </row>
    <row r="228" spans="1:9" x14ac:dyDescent="0.2">
      <c r="A228" s="13">
        <v>1451369</v>
      </c>
      <c r="B228" s="13">
        <v>29</v>
      </c>
      <c r="C228" s="62" t="s">
        <v>49</v>
      </c>
      <c r="D228" s="67">
        <v>-0.98352399734062734</v>
      </c>
      <c r="E228" s="78">
        <v>25</v>
      </c>
      <c r="F228" s="82">
        <v>-1.3081197726314284</v>
      </c>
      <c r="G228" s="78">
        <v>24</v>
      </c>
      <c r="H228" s="78" t="s">
        <v>79</v>
      </c>
      <c r="I228" s="78" t="s">
        <v>75</v>
      </c>
    </row>
    <row r="229" spans="1:9" x14ac:dyDescent="0.2">
      <c r="A229" s="13">
        <v>1451370</v>
      </c>
      <c r="B229" s="13">
        <v>30</v>
      </c>
      <c r="C229" s="62" t="s">
        <v>50</v>
      </c>
      <c r="D229" s="67">
        <v>-0.84065654257028466</v>
      </c>
      <c r="E229" s="78">
        <v>22</v>
      </c>
      <c r="F229" s="82">
        <v>-1.5146517273342672</v>
      </c>
      <c r="G229" s="78">
        <v>29</v>
      </c>
      <c r="H229" s="78" t="s">
        <v>79</v>
      </c>
      <c r="I229" s="78" t="s">
        <v>73</v>
      </c>
    </row>
    <row r="230" spans="1:9" x14ac:dyDescent="0.2">
      <c r="A230" s="78">
        <v>1451371</v>
      </c>
      <c r="B230" s="78">
        <v>31</v>
      </c>
      <c r="C230" s="81" t="s">
        <v>51</v>
      </c>
      <c r="D230" s="67">
        <v>-0.18674991495488494</v>
      </c>
      <c r="E230" s="78">
        <v>10</v>
      </c>
      <c r="F230" s="82">
        <v>0.18696200903230253</v>
      </c>
      <c r="G230" s="78">
        <v>8</v>
      </c>
      <c r="H230" s="78" t="s">
        <v>79</v>
      </c>
      <c r="I230" s="78" t="s">
        <v>75</v>
      </c>
    </row>
    <row r="231" spans="1:9" x14ac:dyDescent="0.2">
      <c r="A231" s="78">
        <v>1451372</v>
      </c>
      <c r="B231" s="78">
        <v>32</v>
      </c>
      <c r="C231" s="81" t="s">
        <v>52</v>
      </c>
      <c r="D231" s="67">
        <v>-1.5978767734859955</v>
      </c>
      <c r="E231" s="78">
        <v>36</v>
      </c>
      <c r="F231" s="82">
        <v>-2.7391515210760207</v>
      </c>
      <c r="G231" s="78">
        <v>39</v>
      </c>
      <c r="H231" s="78" t="s">
        <v>79</v>
      </c>
      <c r="I231" s="78" t="s">
        <v>73</v>
      </c>
    </row>
    <row r="232" spans="1:9" x14ac:dyDescent="0.2">
      <c r="A232" s="78">
        <v>1451373</v>
      </c>
      <c r="B232" s="78">
        <v>33</v>
      </c>
      <c r="C232" s="81" t="s">
        <v>53</v>
      </c>
      <c r="D232" s="67">
        <v>0.10608965463814829</v>
      </c>
      <c r="E232" s="78">
        <v>5</v>
      </c>
      <c r="F232" s="82">
        <v>0.31332527317005715</v>
      </c>
      <c r="G232" s="78">
        <v>7</v>
      </c>
      <c r="H232" s="78" t="s">
        <v>77</v>
      </c>
      <c r="I232" s="78" t="s">
        <v>73</v>
      </c>
    </row>
    <row r="233" spans="1:9" x14ac:dyDescent="0.2">
      <c r="A233" s="78">
        <v>1451374</v>
      </c>
      <c r="B233" s="78">
        <v>34</v>
      </c>
      <c r="C233" s="81" t="s">
        <v>54</v>
      </c>
      <c r="D233" s="67">
        <v>-0.32268465234123056</v>
      </c>
      <c r="E233" s="78">
        <v>13</v>
      </c>
      <c r="F233" s="82">
        <v>-0.18382670734085965</v>
      </c>
      <c r="G233" s="78">
        <v>12</v>
      </c>
      <c r="H233" s="78" t="s">
        <v>79</v>
      </c>
      <c r="I233" s="78" t="s">
        <v>77</v>
      </c>
    </row>
    <row r="234" spans="1:9" x14ac:dyDescent="0.2">
      <c r="A234" s="78">
        <v>1451375</v>
      </c>
      <c r="B234" s="78">
        <v>35</v>
      </c>
      <c r="C234" s="81" t="s">
        <v>55</v>
      </c>
      <c r="D234" s="67">
        <v>-0.58477413720947058</v>
      </c>
      <c r="E234" s="78">
        <v>18</v>
      </c>
      <c r="F234" s="82">
        <v>-1.3584083182740985</v>
      </c>
      <c r="G234" s="78">
        <v>27</v>
      </c>
      <c r="H234" s="78" t="s">
        <v>79</v>
      </c>
      <c r="I234" s="78" t="s">
        <v>75</v>
      </c>
    </row>
    <row r="235" spans="1:9" x14ac:dyDescent="0.2">
      <c r="A235" s="78">
        <v>1451376</v>
      </c>
      <c r="B235" s="78">
        <v>36</v>
      </c>
      <c r="C235" s="81" t="s">
        <v>56</v>
      </c>
      <c r="D235" s="67">
        <v>-1.2831047603410068</v>
      </c>
      <c r="E235" s="78">
        <v>31</v>
      </c>
      <c r="F235" s="82">
        <v>-1.591950865757497</v>
      </c>
      <c r="G235" s="78">
        <v>31</v>
      </c>
      <c r="H235" s="78" t="s">
        <v>79</v>
      </c>
      <c r="I235" s="78" t="s">
        <v>75</v>
      </c>
    </row>
    <row r="236" spans="1:9" x14ac:dyDescent="0.2">
      <c r="A236" s="78">
        <v>1451377</v>
      </c>
      <c r="B236" s="78">
        <v>37</v>
      </c>
      <c r="C236" s="81" t="s">
        <v>57</v>
      </c>
      <c r="D236" s="67">
        <v>-1.5196642435364018</v>
      </c>
      <c r="E236" s="78">
        <v>35</v>
      </c>
      <c r="F236" s="82">
        <v>-2.5048492204826029</v>
      </c>
      <c r="G236" s="78">
        <v>37</v>
      </c>
      <c r="H236" s="78" t="s">
        <v>79</v>
      </c>
      <c r="I236" s="78" t="s">
        <v>77</v>
      </c>
    </row>
    <row r="237" spans="1:9" x14ac:dyDescent="0.2">
      <c r="A237" s="78">
        <v>1451378</v>
      </c>
      <c r="B237" s="78">
        <v>38</v>
      </c>
      <c r="C237" s="81" t="s">
        <v>58</v>
      </c>
      <c r="D237" s="67">
        <v>0.34970388776192618</v>
      </c>
      <c r="E237" s="78">
        <v>2</v>
      </c>
      <c r="F237" s="82">
        <v>0.75790300668355715</v>
      </c>
      <c r="G237" s="78">
        <v>2</v>
      </c>
      <c r="H237" s="78" t="s">
        <v>77</v>
      </c>
      <c r="I237" s="78" t="s">
        <v>75</v>
      </c>
    </row>
    <row r="238" spans="1:9" x14ac:dyDescent="0.2">
      <c r="A238" s="78">
        <v>1451379</v>
      </c>
      <c r="B238" s="78">
        <v>39</v>
      </c>
      <c r="C238" s="81" t="s">
        <v>59</v>
      </c>
      <c r="D238" s="67">
        <v>-0.39805267353373996</v>
      </c>
      <c r="E238" s="78">
        <v>14</v>
      </c>
      <c r="F238" s="82">
        <v>-0.53030960557147522</v>
      </c>
      <c r="G238" s="78">
        <v>18</v>
      </c>
      <c r="H238" s="78" t="s">
        <v>79</v>
      </c>
      <c r="I238" s="78" t="s">
        <v>75</v>
      </c>
    </row>
  </sheetData>
  <sheetProtection formatCells="0" formatColumns="0" formatRows="0" insertColumns="0" insertRows="0" insertHyperlinks="0" deleteColumns="0" deleteRows="0" sort="0" autoFilter="0" pivotTables="0"/>
  <sortState ref="A101:E139">
    <sortCondition ref="A101:A139"/>
  </sortState>
  <mergeCells count="3">
    <mergeCell ref="A1:O1"/>
    <mergeCell ref="A2:O2"/>
    <mergeCell ref="A3:O3"/>
  </mergeCells>
  <pageMargins left="0.5" right="0.5" top="0.5" bottom="0.5" header="0" footer="0"/>
  <pageSetup scale="53" fitToHeight="0" orientation="landscape" r:id="rId1"/>
  <headerFooter alignWithMargins="0">
    <oddHeader>&amp;R&amp;8PAGE &amp;P</oddHeader>
  </headerFooter>
  <rowBreaks count="1" manualBreakCount="1">
    <brk id="248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UESRWWN</dc:title>
  <dc:subject/>
  <dc:creator>Soft Wheat Quality Lab</dc:creator>
  <cp:keywords/>
  <dc:description>Advanced 2 Solvent (t-score)</dc:description>
  <cp:lastModifiedBy>Tony Karcher</cp:lastModifiedBy>
  <dcterms:created xsi:type="dcterms:W3CDTF">2010-05-04T20:10:48Z</dcterms:created>
  <dcterms:modified xsi:type="dcterms:W3CDTF">2014-12-15T17:35:58Z</dcterms:modified>
  <cp:category/>
</cp:coreProperties>
</file>